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4.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5.xml" ContentType="application/vnd.openxmlformats-officedocument.drawing+xml"/>
  <Override PartName="/xl/ctrlProps/ctrlProp1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13_ncr:1_{31E67CAC-9787-402C-9E40-96C531EB4E91}" xr6:coauthVersionLast="47" xr6:coauthVersionMax="47" xr10:uidLastSave="{00000000-0000-0000-0000-000000000000}"/>
  <bookViews>
    <workbookView xWindow="-120" yWindow="-120" windowWidth="29040" windowHeight="15720" xr2:uid="{00000000-000D-0000-FFFF-FFFF00000000}"/>
  </bookViews>
  <sheets>
    <sheet name="別表" sheetId="12" r:id="rId1"/>
    <sheet name="支給申請書" sheetId="1" r:id="rId2"/>
    <sheet name="記入例 " sheetId="10" r:id="rId3"/>
    <sheet name="支給申請書 (施術所用)" sheetId="7" r:id="rId4"/>
    <sheet name="記入例 (施術所用)" sheetId="8" r:id="rId5"/>
    <sheet name="FAQ" sheetId="3" state="hidden" r:id="rId6"/>
    <sheet name="記入例×" sheetId="2" state="hidden" r:id="rId7"/>
  </sheets>
  <definedNames>
    <definedName name="_xlnm.Print_Area" localSheetId="2">'記入例 '!$A$1:$Q$45</definedName>
    <definedName name="_xlnm.Print_Area" localSheetId="4">'記入例 (施術所用)'!$A$1:$I$36</definedName>
    <definedName name="_xlnm.Print_Area" localSheetId="6">記入例×!$A$1:$H$48</definedName>
    <definedName name="_xlnm.Print_Area" localSheetId="1">支給申請書!$A$1:$Q$45</definedName>
    <definedName name="_xlnm.Print_Area" localSheetId="3">'支給申請書 (施術所用)'!$A$1:$I$36</definedName>
    <definedName name="_xlnm.Print_Area" localSheetId="0">別表!$A$1:$C$30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6" i="1" l="1"/>
  <c r="J25" i="1"/>
  <c r="J24" i="1"/>
  <c r="J25" i="10"/>
  <c r="J23" i="10"/>
  <c r="G26" i="10"/>
  <c r="G26" i="1"/>
  <c r="G25" i="1"/>
  <c r="G24" i="1"/>
  <c r="G25" i="10"/>
  <c r="G23" i="10"/>
  <c r="G24" i="10"/>
  <c r="H38" i="10"/>
  <c r="J38" i="10" s="1"/>
  <c r="H37" i="10"/>
  <c r="J37" i="10" s="1"/>
  <c r="H36" i="10"/>
  <c r="J36" i="10" s="1"/>
  <c r="H35" i="10"/>
  <c r="J35" i="10" s="1"/>
  <c r="J34" i="10"/>
  <c r="H34" i="10"/>
  <c r="H33" i="10"/>
  <c r="J33" i="10" s="1"/>
  <c r="R32" i="10"/>
  <c r="Q32" i="10"/>
  <c r="P32" i="10"/>
  <c r="O32" i="10"/>
  <c r="N32" i="10"/>
  <c r="M32" i="10"/>
  <c r="L32" i="10"/>
  <c r="H26" i="10" s="1"/>
  <c r="J26" i="10" s="1"/>
  <c r="J32" i="10"/>
  <c r="H32" i="10"/>
  <c r="R31" i="10"/>
  <c r="Q31" i="10"/>
  <c r="P31" i="10"/>
  <c r="O31" i="10"/>
  <c r="N31" i="10"/>
  <c r="M31" i="10"/>
  <c r="L31" i="10"/>
  <c r="H25" i="10" s="1"/>
  <c r="H31" i="10"/>
  <c r="J31" i="10" s="1"/>
  <c r="R30" i="10"/>
  <c r="Q30" i="10"/>
  <c r="P30" i="10"/>
  <c r="H24" i="10" s="1"/>
  <c r="J24" i="10" s="1"/>
  <c r="O30" i="10"/>
  <c r="N30" i="10"/>
  <c r="M30" i="10"/>
  <c r="L30" i="10"/>
  <c r="H30" i="10"/>
  <c r="J30" i="10" s="1"/>
  <c r="R29" i="10"/>
  <c r="Q29" i="10"/>
  <c r="P29" i="10"/>
  <c r="O29" i="10"/>
  <c r="N29" i="10"/>
  <c r="M29" i="10"/>
  <c r="L29" i="10"/>
  <c r="H29" i="10"/>
  <c r="J29" i="10" s="1"/>
  <c r="H28" i="10"/>
  <c r="J28" i="10" s="1"/>
  <c r="R27" i="10"/>
  <c r="H27" i="10"/>
  <c r="J27" i="10" s="1"/>
  <c r="R26" i="10"/>
  <c r="I26" i="10"/>
  <c r="R25" i="10"/>
  <c r="I25" i="10"/>
  <c r="R24" i="10"/>
  <c r="I24" i="10"/>
  <c r="R23" i="10"/>
  <c r="I23" i="10"/>
  <c r="J38" i="1"/>
  <c r="J37" i="1"/>
  <c r="J36" i="1"/>
  <c r="J35" i="1"/>
  <c r="J34" i="1"/>
  <c r="J33" i="1"/>
  <c r="J32" i="1"/>
  <c r="J30" i="1"/>
  <c r="J29" i="1"/>
  <c r="R27" i="1"/>
  <c r="I26" i="1"/>
  <c r="I25" i="1"/>
  <c r="I24" i="1"/>
  <c r="I23" i="1"/>
  <c r="Q32" i="1"/>
  <c r="Q31" i="1"/>
  <c r="Q30" i="1"/>
  <c r="Q29" i="1"/>
  <c r="P32" i="1"/>
  <c r="P31" i="1"/>
  <c r="P30" i="1"/>
  <c r="P29" i="1"/>
  <c r="O32" i="1"/>
  <c r="O31" i="1"/>
  <c r="O30" i="1"/>
  <c r="O29" i="1"/>
  <c r="N32" i="1"/>
  <c r="N31" i="1"/>
  <c r="N30" i="1"/>
  <c r="N29" i="1"/>
  <c r="M32" i="1"/>
  <c r="M31" i="1"/>
  <c r="M30" i="1"/>
  <c r="L32" i="1"/>
  <c r="L31" i="1"/>
  <c r="L30" i="1"/>
  <c r="L29" i="1"/>
  <c r="M29" i="1"/>
  <c r="G23" i="1" s="1"/>
  <c r="H23" i="1" s="1"/>
  <c r="H23" i="10" l="1"/>
  <c r="J39" i="10" s="1"/>
  <c r="L38" i="10" s="1"/>
  <c r="C19" i="10" s="1"/>
  <c r="J23" i="1" l="1"/>
  <c r="H26" i="1"/>
  <c r="H35" i="1"/>
  <c r="H36" i="1"/>
  <c r="H37" i="1"/>
  <c r="H38" i="1"/>
  <c r="R30" i="1" l="1"/>
  <c r="R31" i="1"/>
  <c r="R32" i="1"/>
  <c r="R29" i="1"/>
  <c r="R24" i="1"/>
  <c r="R25" i="1"/>
  <c r="R26" i="1"/>
  <c r="R23" i="1"/>
  <c r="H34" i="1"/>
  <c r="H33" i="1"/>
  <c r="H32" i="1"/>
  <c r="H31" i="1"/>
  <c r="J31" i="1" s="1"/>
  <c r="H34" i="2" l="1"/>
  <c r="H33" i="2"/>
  <c r="H32" i="2"/>
  <c r="H31" i="2"/>
  <c r="H30" i="2"/>
  <c r="H29" i="2"/>
  <c r="H28" i="2"/>
  <c r="H27" i="2"/>
  <c r="H26" i="2"/>
  <c r="H25" i="2"/>
  <c r="H24" i="2"/>
  <c r="H35" i="2" l="1"/>
  <c r="C19" i="2" s="1"/>
  <c r="H30" i="1" l="1"/>
  <c r="H29" i="1"/>
  <c r="H28" i="1"/>
  <c r="J28" i="1" s="1"/>
  <c r="H27" i="1"/>
  <c r="J27" i="1" s="1"/>
  <c r="H25" i="1"/>
  <c r="H24" i="1"/>
  <c r="J39" i="1" l="1"/>
  <c r="L38" i="1" s="1"/>
  <c r="C19" i="1" s="1"/>
</calcChain>
</file>

<file path=xl/sharedStrings.xml><?xml version="1.0" encoding="utf-8"?>
<sst xmlns="http://schemas.openxmlformats.org/spreadsheetml/2006/main" count="293" uniqueCount="174">
  <si>
    <t>鳥取県知事　様</t>
  </si>
  <si>
    <t>記</t>
  </si>
  <si>
    <t>１　申請額</t>
  </si>
  <si>
    <t>施設区分</t>
  </si>
  <si>
    <t>所在地</t>
  </si>
  <si>
    <t>支給額（円）</t>
  </si>
  <si>
    <t>助産所</t>
  </si>
  <si>
    <t>合計</t>
  </si>
  <si>
    <t>預金種別</t>
  </si>
  <si>
    <t>口座番号</t>
  </si>
  <si>
    <t>口座名義</t>
  </si>
  <si>
    <t>病院
有床診療所</t>
    <rPh sb="3" eb="5">
      <t>ユウショウ</t>
    </rPh>
    <rPh sb="5" eb="8">
      <t>シンリョウショ</t>
    </rPh>
    <phoneticPr fontId="2"/>
  </si>
  <si>
    <t>基本額（円）</t>
    <rPh sb="0" eb="3">
      <t>キホンガク</t>
    </rPh>
    <rPh sb="4" eb="5">
      <t>エン</t>
    </rPh>
    <phoneticPr fontId="2"/>
  </si>
  <si>
    <t>病床加算（円）</t>
    <rPh sb="0" eb="2">
      <t>ビョウショウ</t>
    </rPh>
    <rPh sb="2" eb="4">
      <t>カサン</t>
    </rPh>
    <rPh sb="5" eb="6">
      <t>エン</t>
    </rPh>
    <phoneticPr fontId="2"/>
  </si>
  <si>
    <t>病床数（床）</t>
    <rPh sb="4" eb="5">
      <t>ユカ</t>
    </rPh>
    <phoneticPr fontId="2"/>
  </si>
  <si>
    <t>２　申請内訳</t>
    <rPh sb="2" eb="4">
      <t>シンセイ</t>
    </rPh>
    <rPh sb="4" eb="6">
      <t>ウチワケ</t>
    </rPh>
    <phoneticPr fontId="2"/>
  </si>
  <si>
    <t>医療・社会福祉・保育施設等物価高騰対策応援金（医療機関等物価高騰対策支援事業）支給申請書</t>
    <rPh sb="41" eb="44">
      <t>シンセイショ</t>
    </rPh>
    <phoneticPr fontId="2"/>
  </si>
  <si>
    <t>　医療・社会福祉・保育施設等物価高騰対策応援金（医療機関等物価高騰対策支援事業）の支給を受けたいので、下記のとおり申請します。</t>
    <phoneticPr fontId="2"/>
  </si>
  <si>
    <t>施設名</t>
    <rPh sb="0" eb="2">
      <t>シセツ</t>
    </rPh>
    <rPh sb="2" eb="3">
      <t>メイ</t>
    </rPh>
    <phoneticPr fontId="2"/>
  </si>
  <si>
    <t>無床診療所
歯科診療所</t>
    <rPh sb="6" eb="8">
      <t>シカ</t>
    </rPh>
    <rPh sb="8" eb="11">
      <t>シンリョウショ</t>
    </rPh>
    <phoneticPr fontId="2"/>
  </si>
  <si>
    <t>担当者職氏名</t>
    <rPh sb="0" eb="3">
      <t>タントウシャ</t>
    </rPh>
    <rPh sb="3" eb="4">
      <t>ショク</t>
    </rPh>
    <rPh sb="4" eb="6">
      <t>シメイ</t>
    </rPh>
    <phoneticPr fontId="2"/>
  </si>
  <si>
    <t>電話番号</t>
    <rPh sb="0" eb="2">
      <t>デンワ</t>
    </rPh>
    <rPh sb="2" eb="4">
      <t>バンゴウ</t>
    </rPh>
    <phoneticPr fontId="2"/>
  </si>
  <si>
    <t>メールアドレス</t>
    <phoneticPr fontId="2"/>
  </si>
  <si>
    <t>３　振込先口座情報等</t>
    <rPh sb="9" eb="10">
      <t>トウ</t>
    </rPh>
    <phoneticPr fontId="2"/>
  </si>
  <si>
    <t>債権者番号</t>
    <rPh sb="0" eb="3">
      <t>サイケンシャ</t>
    </rPh>
    <rPh sb="3" eb="5">
      <t>バンゴウ</t>
    </rPh>
    <phoneticPr fontId="2"/>
  </si>
  <si>
    <t>支店等名</t>
    <phoneticPr fontId="2"/>
  </si>
  <si>
    <t>４　担当者情報</t>
    <rPh sb="2" eb="4">
      <t>タントウ</t>
    </rPh>
    <rPh sb="4" eb="5">
      <t>シャ</t>
    </rPh>
    <phoneticPr fontId="2"/>
  </si>
  <si>
    <t>　　年　　月　　日</t>
    <phoneticPr fontId="2"/>
  </si>
  <si>
    <t>郵便番号</t>
    <rPh sb="0" eb="2">
      <t>ユウビン</t>
    </rPh>
    <rPh sb="2" eb="4">
      <t>バンゴウ</t>
    </rPh>
    <phoneticPr fontId="2"/>
  </si>
  <si>
    <t>住　　　所</t>
    <rPh sb="0" eb="1">
      <t>ジュウ</t>
    </rPh>
    <rPh sb="4" eb="5">
      <t>ショ</t>
    </rPh>
    <phoneticPr fontId="2"/>
  </si>
  <si>
    <t>（申請者）</t>
    <rPh sb="1" eb="4">
      <t>シンセイシャ</t>
    </rPh>
    <phoneticPr fontId="2"/>
  </si>
  <si>
    <t>氏　　　名</t>
    <rPh sb="0" eb="1">
      <t>シ</t>
    </rPh>
    <rPh sb="4" eb="5">
      <t>ナ</t>
    </rPh>
    <phoneticPr fontId="2"/>
  </si>
  <si>
    <t>（法人の場合は法人の名称・代表者の役職・氏名、
個人事業主の場合は施設の名称・代表者の役職・氏名）</t>
    <rPh sb="1" eb="3">
      <t>ホウジン</t>
    </rPh>
    <rPh sb="4" eb="6">
      <t>バアイ</t>
    </rPh>
    <rPh sb="7" eb="9">
      <t>ホウジン</t>
    </rPh>
    <rPh sb="10" eb="12">
      <t>メイショウ</t>
    </rPh>
    <rPh sb="13" eb="16">
      <t>ダイヒョウシャ</t>
    </rPh>
    <rPh sb="17" eb="19">
      <t>ヤクショク</t>
    </rPh>
    <rPh sb="20" eb="22">
      <t>シメイ</t>
    </rPh>
    <rPh sb="24" eb="26">
      <t>コジン</t>
    </rPh>
    <rPh sb="26" eb="29">
      <t>ジギョウヌシ</t>
    </rPh>
    <rPh sb="30" eb="32">
      <t>バアイ</t>
    </rPh>
    <rPh sb="33" eb="35">
      <t>シセツ</t>
    </rPh>
    <rPh sb="36" eb="38">
      <t>メイショウ</t>
    </rPh>
    <rPh sb="39" eb="42">
      <t>ダイヒョウシャ</t>
    </rPh>
    <rPh sb="43" eb="45">
      <t>ヤクショク</t>
    </rPh>
    <rPh sb="46" eb="48">
      <t>シメイ</t>
    </rPh>
    <phoneticPr fontId="2"/>
  </si>
  <si>
    <t>金融機関名</t>
    <rPh sb="0" eb="2">
      <t>キンユウ</t>
    </rPh>
    <rPh sb="2" eb="4">
      <t>キカン</t>
    </rPh>
    <rPh sb="4" eb="5">
      <t>メイ</t>
    </rPh>
    <phoneticPr fontId="2"/>
  </si>
  <si>
    <t>名　　　　称</t>
    <rPh sb="0" eb="1">
      <t>メイ</t>
    </rPh>
    <rPh sb="5" eb="6">
      <t>ショウ</t>
    </rPh>
    <phoneticPr fontId="2"/>
  </si>
  <si>
    <t>鳥取市東町○丁目○○番地</t>
  </si>
  <si>
    <t>鳥取市東町○丁目○○番地</t>
    <rPh sb="0" eb="3">
      <t>トットリシ</t>
    </rPh>
    <rPh sb="3" eb="4">
      <t>ヒガシ</t>
    </rPh>
    <rPh sb="4" eb="5">
      <t>マチ</t>
    </rPh>
    <rPh sb="6" eb="8">
      <t>チョウメ</t>
    </rPh>
    <rPh sb="10" eb="12">
      <t>バンチ</t>
    </rPh>
    <phoneticPr fontId="2"/>
  </si>
  <si>
    <t>○○医院</t>
    <rPh sb="2" eb="4">
      <t>イイン</t>
    </rPh>
    <phoneticPr fontId="2"/>
  </si>
  <si>
    <t>○○銀行</t>
    <rPh sb="2" eb="4">
      <t>ギンコウ</t>
    </rPh>
    <phoneticPr fontId="2"/>
  </si>
  <si>
    <t>普通</t>
  </si>
  <si>
    <t>（フリガナ）</t>
    <phoneticPr fontId="2"/>
  </si>
  <si>
    <t>0857-○○-○○○○</t>
    <phoneticPr fontId="2"/>
  </si>
  <si>
    <t>△△＠○○○○</t>
    <phoneticPr fontId="2"/>
  </si>
  <si>
    <t>事務長　△△　△△</t>
    <rPh sb="0" eb="3">
      <t>ジムチョウ</t>
    </rPh>
    <phoneticPr fontId="2"/>
  </si>
  <si>
    <t>○○支店</t>
    <rPh sb="2" eb="4">
      <t>シテン</t>
    </rPh>
    <phoneticPr fontId="2"/>
  </si>
  <si>
    <t>様式第１号（第５条関係）（病院、診療所、助産所用）</t>
    <rPh sb="2" eb="3">
      <t>ダイ</t>
    </rPh>
    <rPh sb="6" eb="7">
      <t>ダイ</t>
    </rPh>
    <rPh sb="8" eb="9">
      <t>ジョウ</t>
    </rPh>
    <rPh sb="9" eb="11">
      <t>カンケイ</t>
    </rPh>
    <phoneticPr fontId="2"/>
  </si>
  <si>
    <t>記入例</t>
    <rPh sb="0" eb="3">
      <t>キニュウレイ</t>
    </rPh>
    <phoneticPr fontId="2"/>
  </si>
  <si>
    <t>医療法人○○</t>
    <rPh sb="0" eb="2">
      <t>イリョウ</t>
    </rPh>
    <rPh sb="2" eb="4">
      <t>ホウジン</t>
    </rPh>
    <phoneticPr fontId="2"/>
  </si>
  <si>
    <t>　理事長　○○　○○</t>
    <rPh sb="1" eb="4">
      <t>リジチョウ</t>
    </rPh>
    <phoneticPr fontId="2"/>
  </si>
  <si>
    <t>ｲﾘｮｳﾎｳｼﾞﾝ ○○ ﾘｼﾞﾁｮｳ ○○ ○○</t>
    <phoneticPr fontId="2"/>
  </si>
  <si>
    <t>医療法人○○　理事長　○○　○○</t>
    <rPh sb="0" eb="2">
      <t>イリョウ</t>
    </rPh>
    <rPh sb="2" eb="4">
      <t>ホウジン</t>
    </rPh>
    <rPh sb="7" eb="10">
      <t>リジチョウ</t>
    </rPh>
    <phoneticPr fontId="2"/>
  </si>
  <si>
    <t>島根県知事　丸山　達也　様</t>
    <rPh sb="0" eb="3">
      <t>シマネケン</t>
    </rPh>
    <rPh sb="3" eb="5">
      <t>チジ</t>
    </rPh>
    <rPh sb="6" eb="8">
      <t>マルヤマ</t>
    </rPh>
    <rPh sb="9" eb="11">
      <t>タツヤ</t>
    </rPh>
    <phoneticPr fontId="2"/>
  </si>
  <si>
    <t>　医療・介護・保育施設、公衆浴場等物価高騰対策応援金（医療機関等分）の支給を受けたいので、下記のとおり申請します。</t>
    <phoneticPr fontId="2"/>
  </si>
  <si>
    <t>３　担当者情報</t>
    <rPh sb="2" eb="4">
      <t>タントウ</t>
    </rPh>
    <rPh sb="4" eb="5">
      <t>シャ</t>
    </rPh>
    <phoneticPr fontId="2"/>
  </si>
  <si>
    <t>Ⅰ　支給対象、支給額</t>
  </si>
  <si>
    <t>Ⅱ　申請手続、申請書類</t>
  </si>
  <si>
    <t>支給単価</t>
  </si>
  <si>
    <t>県内に所在する</t>
  </si>
  <si>
    <t>病院、診療所、</t>
  </si>
  <si>
    <t>診療所（無床）、歯科診療所</t>
  </si>
  <si>
    <t>○</t>
  </si>
  <si>
    <t>病床あり</t>
    <rPh sb="0" eb="2">
      <t>ビョウショウ</t>
    </rPh>
    <phoneticPr fontId="2"/>
  </si>
  <si>
    <t>救急告示病院</t>
    <rPh sb="0" eb="2">
      <t>キュウキュウ</t>
    </rPh>
    <rPh sb="2" eb="4">
      <t>コクジ</t>
    </rPh>
    <rPh sb="4" eb="6">
      <t>ビョウイン</t>
    </rPh>
    <phoneticPr fontId="2"/>
  </si>
  <si>
    <t>救命救急C</t>
    <rPh sb="0" eb="2">
      <t>キュウメイ</t>
    </rPh>
    <rPh sb="2" eb="4">
      <t>キュウキュウ</t>
    </rPh>
    <phoneticPr fontId="2"/>
  </si>
  <si>
    <t>高度救命救急C</t>
    <rPh sb="0" eb="2">
      <t>コウド</t>
    </rPh>
    <rPh sb="2" eb="4">
      <t>キュウメイ</t>
    </rPh>
    <rPh sb="4" eb="6">
      <t>キュウキュウ</t>
    </rPh>
    <phoneticPr fontId="2"/>
  </si>
  <si>
    <t>総合周産期母子医療C</t>
    <rPh sb="0" eb="2">
      <t>ソウゴウ</t>
    </rPh>
    <rPh sb="2" eb="5">
      <t>シュウサンキ</t>
    </rPh>
    <rPh sb="5" eb="7">
      <t>ボシ</t>
    </rPh>
    <rPh sb="7" eb="9">
      <t>イリョウ</t>
    </rPh>
    <phoneticPr fontId="2"/>
  </si>
  <si>
    <t>地域周産期母子医療C</t>
    <rPh sb="0" eb="2">
      <t>チイキ</t>
    </rPh>
    <rPh sb="2" eb="5">
      <t>シュウサンキ</t>
    </rPh>
    <rPh sb="5" eb="7">
      <t>ボシ</t>
    </rPh>
    <rPh sb="7" eb="9">
      <t>イリョウ</t>
    </rPh>
    <phoneticPr fontId="2"/>
  </si>
  <si>
    <t>↓</t>
    <phoneticPr fontId="2"/>
  </si>
  <si>
    <t>・救急等加算計算シート（該当あれば「○」を選択してください）</t>
    <rPh sb="1" eb="3">
      <t>キュウキュウ</t>
    </rPh>
    <rPh sb="3" eb="4">
      <t>トウ</t>
    </rPh>
    <rPh sb="4" eb="6">
      <t>カサン</t>
    </rPh>
    <rPh sb="6" eb="8">
      <t>ケイサン</t>
    </rPh>
    <rPh sb="12" eb="14">
      <t>ガイトウ</t>
    </rPh>
    <rPh sb="21" eb="23">
      <t>センタク</t>
    </rPh>
    <phoneticPr fontId="2"/>
  </si>
  <si>
    <t>救急告示</t>
    <rPh sb="0" eb="2">
      <t>キュウキュウ</t>
    </rPh>
    <rPh sb="2" eb="4">
      <t>コクジ</t>
    </rPh>
    <phoneticPr fontId="2"/>
  </si>
  <si>
    <t xml:space="preserve">助産所 </t>
    <phoneticPr fontId="2"/>
  </si>
  <si>
    <t>施術所（あん摩 マッサージ指圧師、 はり 師、 きゅう師 及び 柔道整復師が開設している施術所に限る。出張専門を含む。）</t>
    <phoneticPr fontId="2"/>
  </si>
  <si>
    <t>　※救急等加算として、以下の病院において、１床当たりの加算額を増額する。</t>
    <rPh sb="2" eb="7">
      <t>キュウキュウトウカサン</t>
    </rPh>
    <rPh sb="11" eb="13">
      <t>イカ</t>
    </rPh>
    <rPh sb="14" eb="16">
      <t>ビョウイン</t>
    </rPh>
    <rPh sb="22" eb="23">
      <t>ショウ</t>
    </rPh>
    <rPh sb="23" eb="24">
      <t>ア</t>
    </rPh>
    <rPh sb="27" eb="30">
      <t>カサンガク</t>
    </rPh>
    <rPh sb="31" eb="33">
      <t>ゾウガク</t>
    </rPh>
    <phoneticPr fontId="2"/>
  </si>
  <si>
    <t xml:space="preserve">応援金の支給対象施設は？ </t>
    <phoneticPr fontId="2"/>
  </si>
  <si>
    <t>休止中の事業所、施設は支給対象に含まれるか？</t>
    <phoneticPr fontId="2"/>
  </si>
  <si>
    <t>今後、開設予定の事業所、施設は支給対象になるか？</t>
    <phoneticPr fontId="2"/>
  </si>
  <si>
    <t>事業所、施設は島根県内にあるものの、本社が島根県内にない場合、申請できるか？</t>
    <rPh sb="7" eb="9">
      <t>シマネ</t>
    </rPh>
    <rPh sb="21" eb="23">
      <t>シマネ</t>
    </rPh>
    <phoneticPr fontId="2"/>
  </si>
  <si>
    <t xml:space="preserve">応援金の支給額は？ </t>
    <phoneticPr fontId="2"/>
  </si>
  <si>
    <t>病院、有床診療所の場合、休床の病床は支給対象となるか？</t>
    <phoneticPr fontId="2"/>
  </si>
  <si>
    <t>支給された応援金の用途制限はあるか？</t>
    <phoneticPr fontId="2"/>
  </si>
  <si>
    <t>同様の趣旨の給付金を他団体（国、市町村等）から受けている、又は受ける予定があるが、この応援金を受給することはできるか？</t>
    <phoneticPr fontId="2"/>
  </si>
  <si>
    <t xml:space="preserve">申請書類は何が必要か？ </t>
    <phoneticPr fontId="2"/>
  </si>
  <si>
    <t>申請書に押印は必要か？</t>
    <phoneticPr fontId="2"/>
  </si>
  <si>
    <t>申請の受付期間はいつまでか？また、応援金の支給はいつか？</t>
    <phoneticPr fontId="2"/>
  </si>
  <si>
    <t>申請方法は？</t>
    <phoneticPr fontId="2"/>
  </si>
  <si>
    <t>申請者と受取口座の口座名義人が異なっても問題ないか？</t>
    <phoneticPr fontId="2"/>
  </si>
  <si>
    <t>医療・介護・保育施設、公衆浴場等物価高騰対策応援金（医療機関等分）　ＦＡＱ</t>
    <phoneticPr fontId="2"/>
  </si>
  <si>
    <t>複数の事業所、施設を運営している場合、事業所、施設ごとの申請になるのか、法人単位での申請になるのか？</t>
    <phoneticPr fontId="2"/>
  </si>
  <si>
    <t>実績報告書の提出は必要か？</t>
    <phoneticPr fontId="2"/>
  </si>
  <si>
    <t>島根県○○市○○町○丁目○○番地</t>
    <rPh sb="0" eb="3">
      <t>シマネケン</t>
    </rPh>
    <rPh sb="5" eb="6">
      <t>シ</t>
    </rPh>
    <rPh sb="8" eb="9">
      <t>マチ</t>
    </rPh>
    <rPh sb="10" eb="12">
      <t>チョウメ</t>
    </rPh>
    <rPh sb="14" eb="16">
      <t>バンチ</t>
    </rPh>
    <phoneticPr fontId="2"/>
  </si>
  <si>
    <t>690-0000</t>
    <phoneticPr fontId="2"/>
  </si>
  <si>
    <t>※１　あん摩マッサージ指圧師、 はり 師、 きゅう師施術所と柔道整復師施術所を併設している場合は、いずれかのみの申請とする。</t>
    <phoneticPr fontId="2"/>
  </si>
  <si>
    <t>※３　県立学校を除く。</t>
    <rPh sb="3" eb="5">
      <t>ケンリツ</t>
    </rPh>
    <rPh sb="5" eb="7">
      <t>ガッコウ</t>
    </rPh>
    <rPh sb="8" eb="9">
      <t>ノゾ</t>
    </rPh>
    <phoneticPr fontId="2"/>
  </si>
  <si>
    <t>病院</t>
    <phoneticPr fontId="2"/>
  </si>
  <si>
    <t>診療所（有床）</t>
    <phoneticPr fontId="2"/>
  </si>
  <si>
    <t>病院、診療所の場合、支給対象(外)の考え方はどのようになるか？</t>
    <rPh sb="10" eb="12">
      <t>シキュウ</t>
    </rPh>
    <rPh sb="12" eb="14">
      <t>タイショウ</t>
    </rPh>
    <rPh sb="15" eb="16">
      <t>ソト</t>
    </rPh>
    <rPh sb="18" eb="19">
      <t>カンガ</t>
    </rPh>
    <rPh sb="20" eb="21">
      <t>カタ</t>
    </rPh>
    <phoneticPr fontId="2"/>
  </si>
  <si>
    <r>
      <t>　令和４年１</t>
    </r>
    <r>
      <rPr>
        <sz val="11"/>
        <color rgb="FFFF0000"/>
        <rFont val="游ゴシック"/>
        <family val="3"/>
        <charset val="128"/>
        <scheme val="minor"/>
      </rPr>
      <t>２</t>
    </r>
    <r>
      <rPr>
        <sz val="11"/>
        <color theme="1"/>
        <rFont val="游ゴシック"/>
        <family val="2"/>
        <charset val="128"/>
        <scheme val="minor"/>
      </rPr>
      <t>月１日時点で休止中の事業所、施設は対象となりません。</t>
    </r>
    <phoneticPr fontId="2"/>
  </si>
  <si>
    <r>
      <t>　医療・介護・保育施設、公衆浴場等物価高騰対策応援金（医療機関等分）支給要綱別表の第２欄の支給対象者に掲げる島根県内に所在地がある事業所、施設であり、令和４年１</t>
    </r>
    <r>
      <rPr>
        <sz val="11"/>
        <color rgb="FFFF0000"/>
        <rFont val="游ゴシック"/>
        <family val="3"/>
        <charset val="128"/>
        <scheme val="minor"/>
      </rPr>
      <t>２</t>
    </r>
    <r>
      <rPr>
        <sz val="11"/>
        <color theme="1"/>
        <rFont val="游ゴシック"/>
        <family val="2"/>
        <charset val="128"/>
        <scheme val="minor"/>
      </rPr>
      <t>月１日までに開設、運営を開始している場合が対象となります。</t>
    </r>
    <rPh sb="54" eb="56">
      <t>シマネ</t>
    </rPh>
    <phoneticPr fontId="2"/>
  </si>
  <si>
    <r>
      <t>　令和４年度中に開設する事業所、施設であっても令和４年１</t>
    </r>
    <r>
      <rPr>
        <sz val="11"/>
        <color rgb="FFFF0000"/>
        <rFont val="游ゴシック"/>
        <family val="3"/>
        <charset val="128"/>
        <scheme val="minor"/>
      </rPr>
      <t>２</t>
    </r>
    <r>
      <rPr>
        <sz val="11"/>
        <color theme="1"/>
        <rFont val="游ゴシック"/>
        <family val="2"/>
        <charset val="128"/>
        <scheme val="minor"/>
      </rPr>
      <t>月１日時点で開設、運営していない場合は対象となりません。</t>
    </r>
    <phoneticPr fontId="2"/>
  </si>
  <si>
    <t>　本社が島根県外であっても、島根県内を所在地とする事業所、施設が存在する場合は、当該事業所、施設分については支給対象となります。なお、本社が島根県内であっても、島根県外に所在する事業所、施設分については支給対象外です。</t>
    <rPh sb="4" eb="6">
      <t>シマネ</t>
    </rPh>
    <rPh sb="14" eb="16">
      <t>シマネ</t>
    </rPh>
    <rPh sb="70" eb="72">
      <t>シマネ</t>
    </rPh>
    <rPh sb="80" eb="82">
      <t>シマネ</t>
    </rPh>
    <phoneticPr fontId="2"/>
  </si>
  <si>
    <t>　施設区分、提供するサービス種別等の区分によって支給額が異なります。詳細は支給要綱の別表をご確認ください。</t>
    <phoneticPr fontId="2"/>
  </si>
  <si>
    <r>
      <t>　令和４年１</t>
    </r>
    <r>
      <rPr>
        <sz val="11"/>
        <color rgb="FFFF0000"/>
        <rFont val="游ゴシック"/>
        <family val="3"/>
        <charset val="128"/>
        <scheme val="minor"/>
      </rPr>
      <t>２</t>
    </r>
    <r>
      <rPr>
        <sz val="11"/>
        <color theme="1"/>
        <rFont val="游ゴシック"/>
        <family val="2"/>
        <charset val="128"/>
        <scheme val="minor"/>
      </rPr>
      <t>月１日時点で休床の病床は支給対象となりません。なお、令和４年度病床機能報告（R4.7.1）において休床（病棟単位）としており、１</t>
    </r>
    <r>
      <rPr>
        <sz val="11"/>
        <color rgb="FFFF0000"/>
        <rFont val="游ゴシック"/>
        <family val="3"/>
        <charset val="128"/>
        <scheme val="minor"/>
      </rPr>
      <t>２</t>
    </r>
    <r>
      <rPr>
        <sz val="11"/>
        <color theme="1"/>
        <rFont val="游ゴシック"/>
        <family val="2"/>
        <charset val="128"/>
        <scheme val="minor"/>
      </rPr>
      <t>月１日時点で実際に稼働している場合は稼働が確認できる書類をご提出ください。</t>
    </r>
    <phoneticPr fontId="2"/>
  </si>
  <si>
    <t>　応援金は電気代等の高騰分に活用されることを想定していますが、特段の用途制限はありません。</t>
    <phoneticPr fontId="2"/>
  </si>
  <si>
    <t>　他団体からの同趣旨の給付金の受給（予定を含む）の有無に関わらず、本応援金を受給することが可能です。ただし、本応援金を受給した場合に他の給付金等を受けることができるか否かについては、その給付金の支給要件等をご確認ください。</t>
    <rPh sb="71" eb="72">
      <t>トウ</t>
    </rPh>
    <rPh sb="101" eb="102">
      <t>トウ</t>
    </rPh>
    <phoneticPr fontId="2"/>
  </si>
  <si>
    <t>　医療・介護・保育施設、公衆浴場等物価高騰対策応援金（医療機関等分）支給申請書を作成、ご提出ください。</t>
    <phoneticPr fontId="2"/>
  </si>
  <si>
    <t>　押印は必須ではありません。</t>
    <phoneticPr fontId="2"/>
  </si>
  <si>
    <t>　申請受付期間は、令和５年１月中旬～令和５年３月１０日（金）としています。応援金の支給は、審査を終えたものから順次行います。ただし、申請書に不備があり修正に時間を要した場合は、遅れる可能性があります。</t>
    <rPh sb="15" eb="17">
      <t>チュウジュン</t>
    </rPh>
    <rPh sb="28" eb="29">
      <t>キン</t>
    </rPh>
    <phoneticPr fontId="2"/>
  </si>
  <si>
    <t xml:space="preserve"> 　島根県が設置する医療・介護・保育施設、公衆浴場等物価高騰対策応援金事務局（令和４年１２月中旬設置予定）がご案内します。</t>
    <rPh sb="2" eb="5">
      <t>シマネケン</t>
    </rPh>
    <rPh sb="6" eb="8">
      <t>セッチ</t>
    </rPh>
    <rPh sb="10" eb="12">
      <t>イリョウ</t>
    </rPh>
    <rPh sb="13" eb="15">
      <t>カイゴ</t>
    </rPh>
    <rPh sb="16" eb="18">
      <t>ホイク</t>
    </rPh>
    <rPh sb="18" eb="20">
      <t>シセツ</t>
    </rPh>
    <rPh sb="21" eb="23">
      <t>コウシュウ</t>
    </rPh>
    <rPh sb="23" eb="26">
      <t>ヨクジョウナド</t>
    </rPh>
    <rPh sb="26" eb="28">
      <t>ブッカ</t>
    </rPh>
    <rPh sb="28" eb="30">
      <t>コウトウ</t>
    </rPh>
    <rPh sb="30" eb="32">
      <t>タイサク</t>
    </rPh>
    <rPh sb="32" eb="34">
      <t>オウエン</t>
    </rPh>
    <rPh sb="34" eb="35">
      <t>キン</t>
    </rPh>
    <rPh sb="35" eb="38">
      <t>ジムキョク</t>
    </rPh>
    <rPh sb="39" eb="41">
      <t>レイワ</t>
    </rPh>
    <rPh sb="42" eb="43">
      <t>ネン</t>
    </rPh>
    <rPh sb="45" eb="46">
      <t>ガツ</t>
    </rPh>
    <rPh sb="46" eb="48">
      <t>チュウジュン</t>
    </rPh>
    <rPh sb="48" eb="50">
      <t>セッチ</t>
    </rPh>
    <rPh sb="50" eb="52">
      <t>ヨテイ</t>
    </rPh>
    <rPh sb="55" eb="57">
      <t>アンナイ</t>
    </rPh>
    <phoneticPr fontId="2"/>
  </si>
  <si>
    <t>　申請者と口座名義が異なる場合は、委任状（様式任意）の提出をお願いします。※委任状には申請者の押印が必要です。</t>
    <phoneticPr fontId="2"/>
  </si>
  <si>
    <t>　法人が運営する事業所、施設をとりまとめて申請してください。支給申請書は、法人単位での申請が可能なように1枚に運営する事業所、施設を複数記入することができます。なお、1 法人が異なる種別の事業所、施設を運営している場合は、事業区分ごとに申請書を作成いただく必要があります。（（例）1法人で病院、高齢者福祉施設、障がい者福祉施設を運営している場合、申請書は３種類作成してください。）</t>
    <phoneticPr fontId="2"/>
  </si>
  <si>
    <t>　応援金支給のため、実績報告は不要です。ただし、虚偽の申請があった場合は応援金の返還となります。</t>
    <phoneticPr fontId="2"/>
  </si>
  <si>
    <t>　島根県医療政策課のHPで公表している「県内の病院・診療所一覧」に掲載された施設のうち、国や市町村立の施設やいわゆる企業内診療所、社会福祉施設内の診療所（医務室）、主に健診等を行っている公的施設及び休止中の施設は対象外となります。
　令和４年１０月１日以降に態様の変更があった施設など、判断が困難なケースについては、個別にお問い合わせください。</t>
    <phoneticPr fontId="2"/>
  </si>
  <si>
    <t>施術所を開設しているのに郵送での案内がない理由は？</t>
    <rPh sb="0" eb="2">
      <t>セジュツ</t>
    </rPh>
    <rPh sb="2" eb="3">
      <t>ショ</t>
    </rPh>
    <rPh sb="4" eb="6">
      <t>カイセツ</t>
    </rPh>
    <rPh sb="12" eb="14">
      <t>ユウソウ</t>
    </rPh>
    <rPh sb="16" eb="18">
      <t>アンナイ</t>
    </rPh>
    <rPh sb="21" eb="23">
      <t>リユウ</t>
    </rPh>
    <phoneticPr fontId="2"/>
  </si>
  <si>
    <t>　令和３年６月２９日付け医第５０６号で通知した「医師法施行規則等の一部を改正する規則の公布について」の文書及び松江市からの各通知文が郵送戻りとなった施術所については、ホームページでの周知となります。　　　　　　　　　　　　　　　　　　　　　　　　　　　　　　　　　　　また、通知文が郵送戻りとなった施術所を継続していることが証明できる書類（確定申告、個人事業税納税証明等）の提出をお願いする場合があります。</t>
    <rPh sb="1" eb="3">
      <t>レイワ</t>
    </rPh>
    <rPh sb="4" eb="5">
      <t>ネン</t>
    </rPh>
    <rPh sb="6" eb="7">
      <t>ツキ</t>
    </rPh>
    <rPh sb="9" eb="10">
      <t>ニチ</t>
    </rPh>
    <rPh sb="10" eb="11">
      <t>ツ</t>
    </rPh>
    <rPh sb="12" eb="13">
      <t>イ</t>
    </rPh>
    <rPh sb="13" eb="14">
      <t>ダイ</t>
    </rPh>
    <rPh sb="17" eb="18">
      <t>ゴウ</t>
    </rPh>
    <rPh sb="19" eb="21">
      <t>ツウチ</t>
    </rPh>
    <rPh sb="24" eb="26">
      <t>イシ</t>
    </rPh>
    <rPh sb="26" eb="27">
      <t>ホウ</t>
    </rPh>
    <rPh sb="27" eb="29">
      <t>シコウ</t>
    </rPh>
    <rPh sb="29" eb="31">
      <t>キソク</t>
    </rPh>
    <rPh sb="31" eb="32">
      <t>トウ</t>
    </rPh>
    <rPh sb="33" eb="35">
      <t>イチブ</t>
    </rPh>
    <rPh sb="36" eb="38">
      <t>カイセイ</t>
    </rPh>
    <rPh sb="40" eb="42">
      <t>キソク</t>
    </rPh>
    <rPh sb="43" eb="45">
      <t>コウフ</t>
    </rPh>
    <rPh sb="51" eb="53">
      <t>ブンショ</t>
    </rPh>
    <rPh sb="53" eb="54">
      <t>オヨ</t>
    </rPh>
    <rPh sb="55" eb="58">
      <t>マツエシ</t>
    </rPh>
    <rPh sb="66" eb="68">
      <t>ユウソウ</t>
    </rPh>
    <rPh sb="68" eb="69">
      <t>モド</t>
    </rPh>
    <rPh sb="74" eb="76">
      <t>セジュツ</t>
    </rPh>
    <rPh sb="76" eb="77">
      <t>ショ</t>
    </rPh>
    <rPh sb="91" eb="93">
      <t>シュウチ</t>
    </rPh>
    <rPh sb="137" eb="140">
      <t>ツウチブン</t>
    </rPh>
    <rPh sb="141" eb="143">
      <t>ユウソウ</t>
    </rPh>
    <rPh sb="143" eb="144">
      <t>モド</t>
    </rPh>
    <rPh sb="149" eb="152">
      <t>セジュツショ</t>
    </rPh>
    <rPh sb="153" eb="155">
      <t>ケイゾク</t>
    </rPh>
    <rPh sb="162" eb="164">
      <t>ショウメイ</t>
    </rPh>
    <rPh sb="167" eb="169">
      <t>ショルイ</t>
    </rPh>
    <rPh sb="170" eb="172">
      <t>カクテイ</t>
    </rPh>
    <rPh sb="172" eb="174">
      <t>シンコク</t>
    </rPh>
    <rPh sb="175" eb="177">
      <t>コジン</t>
    </rPh>
    <rPh sb="177" eb="179">
      <t>ジギョウ</t>
    </rPh>
    <rPh sb="179" eb="180">
      <t>ゼイ</t>
    </rPh>
    <rPh sb="180" eb="182">
      <t>ノウゼイ</t>
    </rPh>
    <rPh sb="182" eb="184">
      <t>ショウメイ</t>
    </rPh>
    <rPh sb="184" eb="185">
      <t>ナド</t>
    </rPh>
    <rPh sb="187" eb="189">
      <t>テイシュツ</t>
    </rPh>
    <rPh sb="191" eb="192">
      <t>ネガ</t>
    </rPh>
    <rPh sb="195" eb="197">
      <t>バアイ</t>
    </rPh>
    <phoneticPr fontId="2"/>
  </si>
  <si>
    <t>歯科技工所</t>
    <rPh sb="0" eb="5">
      <t>シカギコウショ</t>
    </rPh>
    <phoneticPr fontId="2"/>
  </si>
  <si>
    <t>助産所、施術所、</t>
    <rPh sb="4" eb="7">
      <t>セジュツショ</t>
    </rPh>
    <phoneticPr fontId="2"/>
  </si>
  <si>
    <t>運営する事業者</t>
    <rPh sb="0" eb="2">
      <t>ウンエイ</t>
    </rPh>
    <rPh sb="4" eb="7">
      <t>ジギョウシャ</t>
    </rPh>
    <phoneticPr fontId="2"/>
  </si>
  <si>
    <t>（法人又は個人）</t>
    <rPh sb="1" eb="3">
      <t>ホウジン</t>
    </rPh>
    <rPh sb="3" eb="4">
      <t>マタ</t>
    </rPh>
    <rPh sb="5" eb="7">
      <t>コジン</t>
    </rPh>
    <phoneticPr fontId="2"/>
  </si>
  <si>
    <t>○○病院</t>
  </si>
  <si>
    <t>島根県○○市○○町○丁目○○番地</t>
  </si>
  <si>
    <t>１　施術所名</t>
    <rPh sb="2" eb="5">
      <t>セジュツショ</t>
    </rPh>
    <rPh sb="5" eb="6">
      <t>メイ</t>
    </rPh>
    <phoneticPr fontId="2"/>
  </si>
  <si>
    <t>２　施術所所在地</t>
    <rPh sb="2" eb="5">
      <t>セジュツショ</t>
    </rPh>
    <rPh sb="5" eb="8">
      <t>ショザイチ</t>
    </rPh>
    <phoneticPr fontId="2"/>
  </si>
  <si>
    <t>３　申請額</t>
    <phoneticPr fontId="2"/>
  </si>
  <si>
    <t>申請者住所と同じ</t>
    <rPh sb="0" eb="3">
      <t>シンセイシャ</t>
    </rPh>
    <rPh sb="3" eb="5">
      <t>ジュウショ</t>
    </rPh>
    <rPh sb="6" eb="7">
      <t>オナ</t>
    </rPh>
    <phoneticPr fontId="2"/>
  </si>
  <si>
    <t>申請者住所と異なる</t>
    <rPh sb="0" eb="3">
      <t>シンセイシャ</t>
    </rPh>
    <rPh sb="3" eb="5">
      <t>ジュウショ</t>
    </rPh>
    <rPh sb="6" eb="7">
      <t>コト</t>
    </rPh>
    <phoneticPr fontId="2"/>
  </si>
  <si>
    <t>　　　いずれかに〇印をしてください。</t>
    <rPh sb="9" eb="10">
      <t>シルシ</t>
    </rPh>
    <phoneticPr fontId="2"/>
  </si>
  <si>
    <t>別記様式2（第５条関係）（施術所用）</t>
    <rPh sb="0" eb="2">
      <t>ベッキ</t>
    </rPh>
    <rPh sb="2" eb="4">
      <t>ヨウシキ</t>
    </rPh>
    <rPh sb="6" eb="7">
      <t>ダイ</t>
    </rPh>
    <rPh sb="8" eb="9">
      <t>ジョウ</t>
    </rPh>
    <rPh sb="9" eb="11">
      <t>カンケイ</t>
    </rPh>
    <rPh sb="13" eb="16">
      <t>セジュツショ</t>
    </rPh>
    <rPh sb="16" eb="17">
      <t>ヨウ</t>
    </rPh>
    <phoneticPr fontId="2"/>
  </si>
  <si>
    <t>→所在地</t>
    <rPh sb="1" eb="4">
      <t>ショザイチ</t>
    </rPh>
    <phoneticPr fontId="2"/>
  </si>
  <si>
    <t>　　　申請者住所と異なる場合は、所在地を記入してください。</t>
    <rPh sb="3" eb="6">
      <t>シンセイシャ</t>
    </rPh>
    <rPh sb="6" eb="8">
      <t>ジュウショ</t>
    </rPh>
    <rPh sb="9" eb="10">
      <t>コト</t>
    </rPh>
    <rPh sb="12" eb="14">
      <t>バアイ</t>
    </rPh>
    <rPh sb="16" eb="19">
      <t>ショザイチ</t>
    </rPh>
    <rPh sb="20" eb="22">
      <t>キニュウ</t>
    </rPh>
    <phoneticPr fontId="2"/>
  </si>
  <si>
    <t>693-0000</t>
    <phoneticPr fontId="2"/>
  </si>
  <si>
    <t>島根県○○市○○町○丁目○○番地</t>
    <phoneticPr fontId="2"/>
  </si>
  <si>
    <t>〇〇マンション〇〇号</t>
    <rPh sb="9" eb="10">
      <t>ゴウ</t>
    </rPh>
    <phoneticPr fontId="2"/>
  </si>
  <si>
    <t>〇〇　〇〇</t>
    <phoneticPr fontId="2"/>
  </si>
  <si>
    <t>〇〇施術所</t>
    <rPh sb="2" eb="5">
      <t>セジュツショ</t>
    </rPh>
    <phoneticPr fontId="2"/>
  </si>
  <si>
    <t>〇</t>
    <phoneticPr fontId="2"/>
  </si>
  <si>
    <t>島根県〇〇市△△町△丁目△番地</t>
    <rPh sb="0" eb="3">
      <t>シマネケン</t>
    </rPh>
    <rPh sb="5" eb="6">
      <t>シ</t>
    </rPh>
    <rPh sb="8" eb="9">
      <t>マチ</t>
    </rPh>
    <rPh sb="10" eb="12">
      <t>チョウメ</t>
    </rPh>
    <rPh sb="13" eb="15">
      <t>バンチ</t>
    </rPh>
    <phoneticPr fontId="2"/>
  </si>
  <si>
    <t>担当者氏名</t>
    <rPh sb="0" eb="3">
      <t>タントウシャ</t>
    </rPh>
    <rPh sb="3" eb="5">
      <t>シメイ</t>
    </rPh>
    <phoneticPr fontId="2"/>
  </si>
  <si>
    <t>0853-○○-○○○○</t>
    <phoneticPr fontId="2"/>
  </si>
  <si>
    <r>
      <t>別記様式1（第５条関係）（病院、診療所、助産所、</t>
    </r>
    <r>
      <rPr>
        <sz val="14"/>
        <rFont val="ＭＳ Ｐ明朝"/>
        <family val="1"/>
        <charset val="128"/>
      </rPr>
      <t>歯科技工所用）</t>
    </r>
    <rPh sb="0" eb="2">
      <t>ベッキ</t>
    </rPh>
    <rPh sb="2" eb="4">
      <t>ヨウシキ</t>
    </rPh>
    <rPh sb="6" eb="7">
      <t>ダイ</t>
    </rPh>
    <rPh sb="8" eb="9">
      <t>ジョウ</t>
    </rPh>
    <rPh sb="9" eb="11">
      <t>カンケイ</t>
    </rPh>
    <rPh sb="24" eb="29">
      <t>シカギコウジョ</t>
    </rPh>
    <phoneticPr fontId="2"/>
  </si>
  <si>
    <t>金　４２，０００　円</t>
    <rPh sb="0" eb="1">
      <t>キン</t>
    </rPh>
    <rPh sb="9" eb="10">
      <t>エン</t>
    </rPh>
    <phoneticPr fontId="2"/>
  </si>
  <si>
    <r>
      <rPr>
        <sz val="11"/>
        <color rgb="FFFF0000"/>
        <rFont val="ＭＳ Ｐ明朝"/>
        <family val="1"/>
        <charset val="128"/>
      </rPr>
      <t>光熱費</t>
    </r>
    <r>
      <rPr>
        <sz val="11"/>
        <rFont val="ＭＳ Ｐ明朝"/>
        <family val="1"/>
        <charset val="128"/>
      </rPr>
      <t xml:space="preserve">
基本額（円）</t>
    </r>
    <rPh sb="0" eb="3">
      <t>コウネツヒ</t>
    </rPh>
    <rPh sb="4" eb="7">
      <t>キホンガク</t>
    </rPh>
    <rPh sb="8" eb="9">
      <t>エン</t>
    </rPh>
    <phoneticPr fontId="2"/>
  </si>
  <si>
    <r>
      <rPr>
        <sz val="11"/>
        <color rgb="FFFF0000"/>
        <rFont val="ＭＳ Ｐ明朝"/>
        <family val="1"/>
        <charset val="128"/>
      </rPr>
      <t>光熱費</t>
    </r>
    <r>
      <rPr>
        <sz val="11"/>
        <rFont val="ＭＳ Ｐ明朝"/>
        <family val="1"/>
        <charset val="128"/>
      </rPr>
      <t xml:space="preserve">
病床加算（円）</t>
    </r>
    <rPh sb="0" eb="3">
      <t>コウネツヒ</t>
    </rPh>
    <rPh sb="4" eb="6">
      <t>ビョウショウ</t>
    </rPh>
    <rPh sb="6" eb="8">
      <t>カサン</t>
    </rPh>
    <rPh sb="9" eb="10">
      <t>エン</t>
    </rPh>
    <phoneticPr fontId="2"/>
  </si>
  <si>
    <r>
      <rPr>
        <sz val="11"/>
        <color rgb="FFFF0000"/>
        <rFont val="ＭＳ Ｐ明朝"/>
        <family val="1"/>
        <charset val="128"/>
      </rPr>
      <t>光熱費</t>
    </r>
    <r>
      <rPr>
        <sz val="11"/>
        <rFont val="ＭＳ Ｐ明朝"/>
        <family val="1"/>
        <charset val="128"/>
      </rPr>
      <t xml:space="preserve">
支給額（円）</t>
    </r>
    <rPh sb="0" eb="3">
      <t>コウネツヒ</t>
    </rPh>
    <phoneticPr fontId="2"/>
  </si>
  <si>
    <r>
      <rPr>
        <sz val="11"/>
        <color rgb="FFFF0000"/>
        <rFont val="ＭＳ Ｐ明朝"/>
        <family val="1"/>
        <charset val="128"/>
      </rPr>
      <t>食材料費</t>
    </r>
    <r>
      <rPr>
        <sz val="11"/>
        <rFont val="ＭＳ Ｐ明朝"/>
        <family val="1"/>
        <charset val="128"/>
      </rPr>
      <t xml:space="preserve">
支給額（円）</t>
    </r>
    <rPh sb="0" eb="1">
      <t>ショク</t>
    </rPh>
    <rPh sb="1" eb="3">
      <t>ザイリョウ</t>
    </rPh>
    <rPh sb="3" eb="4">
      <t>ヒ</t>
    </rPh>
    <rPh sb="5" eb="8">
      <t>シキュウガク</t>
    </rPh>
    <rPh sb="9" eb="10">
      <t>エン</t>
    </rPh>
    <phoneticPr fontId="2"/>
  </si>
  <si>
    <t>担当者
職氏名</t>
    <rPh sb="0" eb="3">
      <t>タントウシャ</t>
    </rPh>
    <rPh sb="4" eb="5">
      <t>ショク</t>
    </rPh>
    <rPh sb="5" eb="7">
      <t>シメイ</t>
    </rPh>
    <phoneticPr fontId="2"/>
  </si>
  <si>
    <t>病院、診療所を</t>
    <phoneticPr fontId="2"/>
  </si>
  <si>
    <r>
      <t>別表１（第</t>
    </r>
    <r>
      <rPr>
        <sz val="11"/>
        <rFont val="游ゴシック"/>
        <family val="3"/>
        <charset val="128"/>
        <scheme val="minor"/>
      </rPr>
      <t>３条・第４条関係）</t>
    </r>
    <rPh sb="8" eb="9">
      <t>ダイ</t>
    </rPh>
    <rPh sb="10" eb="11">
      <t>ジョウ</t>
    </rPh>
    <phoneticPr fontId="2"/>
  </si>
  <si>
    <t>・ １施設当たり８４，０００円</t>
    <phoneticPr fontId="2"/>
  </si>
  <si>
    <t>・ １床当たり１７，０００円を加算</t>
    <phoneticPr fontId="2"/>
  </si>
  <si>
    <t>　　・救急告示病院　１床当たり５，０００円</t>
    <rPh sb="3" eb="5">
      <t>キュウキュウ</t>
    </rPh>
    <rPh sb="5" eb="7">
      <t>コクジ</t>
    </rPh>
    <rPh sb="7" eb="9">
      <t>ビョウイン</t>
    </rPh>
    <rPh sb="11" eb="12">
      <t>ショウ</t>
    </rPh>
    <rPh sb="12" eb="13">
      <t>ア</t>
    </rPh>
    <rPh sb="20" eb="21">
      <t>エン</t>
    </rPh>
    <phoneticPr fontId="2"/>
  </si>
  <si>
    <t>　　・救命救急センター設置病院　１床当たり９，０００円</t>
    <rPh sb="3" eb="5">
      <t>キュウメイ</t>
    </rPh>
    <rPh sb="5" eb="7">
      <t>キュウキュウ</t>
    </rPh>
    <rPh sb="11" eb="13">
      <t>セッチ</t>
    </rPh>
    <rPh sb="13" eb="15">
      <t>ビョウイン</t>
    </rPh>
    <rPh sb="17" eb="18">
      <t>ショウ</t>
    </rPh>
    <rPh sb="18" eb="19">
      <t>ア</t>
    </rPh>
    <rPh sb="26" eb="27">
      <t>エン</t>
    </rPh>
    <phoneticPr fontId="2"/>
  </si>
  <si>
    <t>　　・高度救命救急センター設置病院　１床当たり１７，０００円</t>
    <rPh sb="3" eb="5">
      <t>コウド</t>
    </rPh>
    <phoneticPr fontId="2"/>
  </si>
  <si>
    <t>　　・地域周産期母子医療センター設置病院　１床当たり５，０００円</t>
    <rPh sb="3" eb="5">
      <t>チイキ</t>
    </rPh>
    <rPh sb="5" eb="8">
      <t>シュウサンキ</t>
    </rPh>
    <rPh sb="8" eb="10">
      <t>ボシ</t>
    </rPh>
    <rPh sb="10" eb="12">
      <t>イリョウ</t>
    </rPh>
    <rPh sb="16" eb="18">
      <t>セッチ</t>
    </rPh>
    <rPh sb="18" eb="20">
      <t>ビョウイン</t>
    </rPh>
    <rPh sb="22" eb="23">
      <t>ショウ</t>
    </rPh>
    <rPh sb="23" eb="24">
      <t>ア</t>
    </rPh>
    <rPh sb="31" eb="32">
      <t>エン</t>
    </rPh>
    <phoneticPr fontId="2"/>
  </si>
  <si>
    <t>　　・総合地域周産期母子医療センター設置病院　１床当たり９，０００円</t>
    <rPh sb="3" eb="5">
      <t>ソウゴウ</t>
    </rPh>
    <phoneticPr fontId="2"/>
  </si>
  <si>
    <t xml:space="preserve">・ １施設当たり４２，０００円 </t>
    <phoneticPr fontId="2"/>
  </si>
  <si>
    <r>
      <t>別表２（第</t>
    </r>
    <r>
      <rPr>
        <sz val="11"/>
        <rFont val="游ゴシック"/>
        <family val="3"/>
        <charset val="128"/>
        <scheme val="minor"/>
      </rPr>
      <t>３条・第４条関係）</t>
    </r>
    <rPh sb="8" eb="9">
      <t>ダイ</t>
    </rPh>
    <rPh sb="10" eb="11">
      <t>ジョウ</t>
    </rPh>
    <phoneticPr fontId="2"/>
  </si>
  <si>
    <t>許可
病床数（床）</t>
    <rPh sb="0" eb="2">
      <t>キョカ</t>
    </rPh>
    <rPh sb="7" eb="8">
      <t>ユカ</t>
    </rPh>
    <phoneticPr fontId="2"/>
  </si>
  <si>
    <t>光熱費
基本額（円）</t>
    <rPh sb="0" eb="3">
      <t>コウネツヒ</t>
    </rPh>
    <rPh sb="4" eb="7">
      <t>キホンガク</t>
    </rPh>
    <rPh sb="8" eb="9">
      <t>エン</t>
    </rPh>
    <phoneticPr fontId="2"/>
  </si>
  <si>
    <t>光熱費
病床加算（円）</t>
    <rPh sb="0" eb="3">
      <t>コウネツヒ</t>
    </rPh>
    <rPh sb="4" eb="6">
      <t>ビョウショウ</t>
    </rPh>
    <rPh sb="6" eb="8">
      <t>カサン</t>
    </rPh>
    <rPh sb="9" eb="10">
      <t>エン</t>
    </rPh>
    <phoneticPr fontId="2"/>
  </si>
  <si>
    <t>光熱費
支給額（円）</t>
    <rPh sb="0" eb="3">
      <t>コウネツヒ</t>
    </rPh>
    <phoneticPr fontId="2"/>
  </si>
  <si>
    <t>食材料費
支給額（円）</t>
    <rPh sb="0" eb="1">
      <t>ショク</t>
    </rPh>
    <rPh sb="1" eb="3">
      <t>ザイリョウ</t>
    </rPh>
    <rPh sb="3" eb="4">
      <t>ヒ</t>
    </rPh>
    <rPh sb="5" eb="8">
      <t>シキュウガク</t>
    </rPh>
    <rPh sb="9" eb="10">
      <t>エン</t>
    </rPh>
    <phoneticPr fontId="2"/>
  </si>
  <si>
    <t>合計
支給額（円）</t>
    <rPh sb="0" eb="2">
      <t>ゴウケイ</t>
    </rPh>
    <phoneticPr fontId="2"/>
  </si>
  <si>
    <t>令和７年度　医療・介護・保育施設、公衆浴場等物価高騰対策応援金（医療機関等分）支給申請書</t>
    <rPh sb="0" eb="2">
      <t>レイワ</t>
    </rPh>
    <rPh sb="3" eb="4">
      <t>ネン</t>
    </rPh>
    <rPh sb="4" eb="5">
      <t>ド</t>
    </rPh>
    <rPh sb="41" eb="44">
      <t>シンセイショ</t>
    </rPh>
    <phoneticPr fontId="2"/>
  </si>
  <si>
    <t>対象事業者</t>
    <rPh sb="0" eb="5">
      <t>タイショウジギョウシャ</t>
    </rPh>
    <phoneticPr fontId="2"/>
  </si>
  <si>
    <t>対象施設・提供するサービス種別等の区分</t>
    <rPh sb="0" eb="4">
      <t>タイショウシセツ</t>
    </rPh>
    <phoneticPr fontId="2"/>
  </si>
  <si>
    <t>・１床当たり８，８００円</t>
    <rPh sb="2" eb="3">
      <t>ショウ</t>
    </rPh>
    <rPh sb="3" eb="4">
      <t>ア</t>
    </rPh>
    <rPh sb="11" eb="12">
      <t>エン</t>
    </rPh>
    <phoneticPr fontId="2"/>
  </si>
  <si>
    <t>・ １施設当たり４２，０００円</t>
    <phoneticPr fontId="2"/>
  </si>
  <si>
    <t>※　市町村若しくは地方公共団体の組合が設立したものを除く。</t>
    <rPh sb="2" eb="5">
      <t>シチョウソン</t>
    </rPh>
    <rPh sb="19" eb="21">
      <t>セツリツ</t>
    </rPh>
    <rPh sb="26" eb="27">
      <t>ノゾ</t>
    </rPh>
    <phoneticPr fontId="2"/>
  </si>
  <si>
    <t>歯科技工所を
運営する事業者</t>
    <rPh sb="0" eb="2">
      <t>シカ</t>
    </rPh>
    <rPh sb="2" eb="5">
      <t>ギコウショ</t>
    </rPh>
    <phoneticPr fontId="2"/>
  </si>
  <si>
    <t>※　医師、歯科医師、医療法人、社会医療法人、一般社団法人及び消費生活協同組合が開設したものに限る。</t>
    <rPh sb="2" eb="4">
      <t>イシ</t>
    </rPh>
    <rPh sb="5" eb="7">
      <t>シカ</t>
    </rPh>
    <rPh sb="7" eb="9">
      <t>イシ</t>
    </rPh>
    <rPh sb="10" eb="12">
      <t>イリョウ</t>
    </rPh>
    <rPh sb="12" eb="14">
      <t>ホウジン</t>
    </rPh>
    <rPh sb="15" eb="21">
      <t>シャカイイリョウホウジン</t>
    </rPh>
    <rPh sb="22" eb="24">
      <t>イッパン</t>
    </rPh>
    <rPh sb="24" eb="26">
      <t>シャダン</t>
    </rPh>
    <rPh sb="26" eb="28">
      <t>ホウジン</t>
    </rPh>
    <rPh sb="28" eb="29">
      <t>オヨ</t>
    </rPh>
    <rPh sb="30" eb="32">
      <t>ショウヒ</t>
    </rPh>
    <rPh sb="32" eb="34">
      <t>セイカツ</t>
    </rPh>
    <rPh sb="34" eb="36">
      <t>キョウドウ</t>
    </rPh>
    <rPh sb="36" eb="38">
      <t>クミアイ</t>
    </rPh>
    <rPh sb="39" eb="41">
      <t>カイセツ</t>
    </rPh>
    <rPh sb="46" eb="47">
      <t>カギ</t>
    </rPh>
    <phoneticPr fontId="2"/>
  </si>
  <si>
    <t>※　医師、歯科医師、医療法人、社会医療法人、一般社団法人及び消費生活協同組合が開設し　たものに限る。なお、知事が不特定多数の者を対象に診療を実施していると認めた診療所については、上記によらず支給対象とする。</t>
    <rPh sb="2" eb="4">
      <t>イシ</t>
    </rPh>
    <rPh sb="5" eb="7">
      <t>シカ</t>
    </rPh>
    <rPh sb="7" eb="9">
      <t>イシ</t>
    </rPh>
    <rPh sb="10" eb="12">
      <t>イリョウ</t>
    </rPh>
    <rPh sb="12" eb="14">
      <t>ホウジン</t>
    </rPh>
    <rPh sb="15" eb="21">
      <t>シャカイイリョウホウジン</t>
    </rPh>
    <rPh sb="28" eb="29">
      <t>ダン</t>
    </rPh>
    <rPh sb="29" eb="31">
      <t>ホウジン</t>
    </rPh>
    <rPh sb="31" eb="32">
      <t>オヨ</t>
    </rPh>
    <rPh sb="33" eb="35">
      <t>ショウヒ</t>
    </rPh>
    <rPh sb="35" eb="37">
      <t>セイカツ</t>
    </rPh>
    <rPh sb="37" eb="39">
      <t>キョウドウ</t>
    </rPh>
    <rPh sb="39" eb="41">
      <t>クミアイ</t>
    </rPh>
    <rPh sb="43" eb="45">
      <t>カイセツ</t>
    </rPh>
    <phoneticPr fontId="2"/>
  </si>
  <si>
    <t>※　医師、歯科医師、医療法人、社会医療法人、一般社団法人及び消費生活協同組合が開設したものに限る。</t>
    <rPh sb="2" eb="4">
      <t>イシ</t>
    </rPh>
    <rPh sb="5" eb="7">
      <t>シカ</t>
    </rPh>
    <rPh sb="7" eb="9">
      <t>イシ</t>
    </rPh>
    <rPh sb="10" eb="12">
      <t>イリョウ</t>
    </rPh>
    <rPh sb="12" eb="14">
      <t>ホウジン</t>
    </rPh>
    <rPh sb="22" eb="24">
      <t>イッパン</t>
    </rPh>
    <rPh sb="24" eb="26">
      <t>シャダン</t>
    </rPh>
    <rPh sb="26" eb="28">
      <t>ホウジン</t>
    </rPh>
    <rPh sb="28" eb="29">
      <t>オヨ</t>
    </rPh>
    <rPh sb="30" eb="32">
      <t>ショウヒ</t>
    </rPh>
    <rPh sb="32" eb="34">
      <t>セイカツ</t>
    </rPh>
    <rPh sb="34" eb="36">
      <t>キョウドウ</t>
    </rPh>
    <rPh sb="36" eb="38">
      <t>クミアイ</t>
    </rPh>
    <rPh sb="39" eb="41">
      <t>カイセツ</t>
    </rPh>
    <rPh sb="46" eb="47">
      <t>カギ</t>
    </rPh>
    <phoneticPr fontId="2"/>
  </si>
  <si>
    <t>※２　令和７年６月１日時点で開設又は再開し、その日から１０日以内に届出をしていること。（あん摩マツサージ指圧師、はり師、きゆう師等に関する法律（昭和２２年法律第２１７号）第９条の二）</t>
    <rPh sb="3" eb="5">
      <t>レイワ</t>
    </rPh>
    <rPh sb="6" eb="7">
      <t>ネン</t>
    </rPh>
    <rPh sb="8" eb="9">
      <t>ガツ</t>
    </rPh>
    <rPh sb="10" eb="11">
      <t>ニチ</t>
    </rPh>
    <phoneticPr fontId="2"/>
  </si>
  <si>
    <t>※　令和７年６月１日時点で開設又は再開し、その日から１０日以内に届出をしていること。（歯科技工士法（昭和３０年法律第１６８号）第２１条）</t>
    <rPh sb="43" eb="45">
      <t>シカ</t>
    </rPh>
    <rPh sb="45" eb="49">
      <t>ギコウシホウ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</si>
</sst>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金&quot;#,##0&quot;円&quot;;&quot;金&quot;\-#,##0&quot;円&quot;"/>
    <numFmt numFmtId="177" formatCode="&quot;〒&quot;000&quot;-&quot;0000"/>
  </numFmts>
  <fonts count="3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1"/>
      <color rgb="FF000000"/>
      <name val="ＭＳ Ｐ明朝"/>
      <family val="1"/>
      <charset val="128"/>
    </font>
    <font>
      <b/>
      <sz val="11"/>
      <color theme="1"/>
      <name val="ＭＳ Ｐ明朝"/>
      <family val="1"/>
      <charset val="128"/>
    </font>
    <font>
      <sz val="14"/>
      <color theme="1"/>
      <name val="ＭＳ Ｐ明朝"/>
      <family val="1"/>
      <charset val="128"/>
    </font>
    <font>
      <b/>
      <sz val="14"/>
      <color theme="1"/>
      <name val="ＭＳ Ｐ明朝"/>
      <family val="1"/>
      <charset val="128"/>
    </font>
    <font>
      <sz val="10"/>
      <color rgb="FF000000"/>
      <name val="ＭＳ Ｐ明朝"/>
      <family val="1"/>
      <charset val="128"/>
    </font>
    <font>
      <sz val="18"/>
      <color rgb="FF000000"/>
      <name val="游ゴシック"/>
      <family val="3"/>
      <charset val="128"/>
    </font>
    <font>
      <sz val="14"/>
      <color theme="1"/>
      <name val="游ゴシック"/>
      <family val="3"/>
      <charset val="128"/>
      <scheme val="minor"/>
    </font>
    <font>
      <sz val="11"/>
      <color theme="1"/>
      <name val="游ゴシック"/>
      <family val="2"/>
      <scheme val="minor"/>
    </font>
    <font>
      <sz val="12"/>
      <color theme="1"/>
      <name val="ＭＳ Ｐ明朝"/>
      <family val="1"/>
      <charset val="128"/>
    </font>
    <font>
      <sz val="14"/>
      <color rgb="FFFF0000"/>
      <name val="ＭＳ Ｐ明朝"/>
      <family val="1"/>
      <charset val="128"/>
    </font>
    <font>
      <sz val="11"/>
      <color rgb="FFFF0000"/>
      <name val="ＭＳ Ｐ明朝"/>
      <family val="1"/>
      <charset val="128"/>
    </font>
    <font>
      <sz val="10"/>
      <color rgb="FFFF0000"/>
      <name val="ＭＳ Ｐ明朝"/>
      <family val="1"/>
      <charset val="128"/>
    </font>
    <font>
      <sz val="18"/>
      <color theme="1"/>
      <name val="HGS創英角ｺﾞｼｯｸUB"/>
      <family val="3"/>
      <charset val="128"/>
    </font>
    <font>
      <sz val="11"/>
      <color rgb="FFFF0000"/>
      <name val="游ゴシック"/>
      <family val="3"/>
      <charset val="128"/>
      <scheme val="minor"/>
    </font>
    <font>
      <sz val="11"/>
      <color rgb="FFFF0000"/>
      <name val="游ゴシック"/>
      <family val="2"/>
      <charset val="128"/>
      <scheme val="minor"/>
    </font>
    <font>
      <sz val="11"/>
      <name val="游ゴシック"/>
      <family val="2"/>
      <charset val="128"/>
      <scheme val="minor"/>
    </font>
    <font>
      <sz val="11"/>
      <name val="游ゴシック"/>
      <family val="3"/>
      <charset val="128"/>
      <scheme val="minor"/>
    </font>
    <font>
      <sz val="9"/>
      <name val="游ゴシック"/>
      <family val="3"/>
      <charset val="128"/>
      <scheme val="minor"/>
    </font>
    <font>
      <sz val="8"/>
      <name val="游ゴシック"/>
      <family val="3"/>
      <charset val="128"/>
      <scheme val="minor"/>
    </font>
    <font>
      <sz val="11"/>
      <name val="ＭＳ Ｐ明朝"/>
      <family val="1"/>
      <charset val="128"/>
    </font>
    <font>
      <sz val="14"/>
      <name val="ＭＳ Ｐ明朝"/>
      <family val="1"/>
      <charset val="128"/>
    </font>
    <font>
      <sz val="16"/>
      <color theme="1"/>
      <name val="ＭＳ Ｐ明朝"/>
      <family val="1"/>
      <charset val="128"/>
    </font>
    <font>
      <b/>
      <sz val="16"/>
      <color theme="1"/>
      <name val="ＭＳ Ｐ明朝"/>
      <family val="1"/>
      <charset val="128"/>
    </font>
    <font>
      <sz val="16"/>
      <color theme="1"/>
      <name val="游ゴシック"/>
      <family val="2"/>
      <charset val="128"/>
      <scheme val="minor"/>
    </font>
    <font>
      <sz val="18"/>
      <color theme="1"/>
      <name val="ＭＳ Ｐ明朝"/>
      <family val="1"/>
      <charset val="128"/>
    </font>
    <font>
      <sz val="18"/>
      <color rgb="FFFF0000"/>
      <name val="ＭＳ Ｐ明朝"/>
      <family val="1"/>
      <charset val="128"/>
    </font>
    <font>
      <sz val="18"/>
      <color rgb="FFFF0000"/>
      <name val="游ゴシック"/>
      <family val="2"/>
      <charset val="128"/>
      <scheme val="minor"/>
    </font>
    <font>
      <sz val="18"/>
      <color rgb="FFFF0000"/>
      <name val="游ゴシック"/>
      <family val="3"/>
      <charset val="128"/>
      <scheme val="minor"/>
    </font>
    <font>
      <sz val="18"/>
      <color theme="1"/>
      <name val="游ゴシック"/>
      <family val="2"/>
      <charset val="128"/>
      <scheme val="minor"/>
    </font>
    <font>
      <sz val="12"/>
      <name val="ＭＳ Ｐ明朝"/>
      <family val="1"/>
      <charset val="128"/>
    </font>
    <font>
      <b/>
      <sz val="14"/>
      <name val="ＭＳ Ｐ明朝"/>
      <family val="1"/>
      <charset val="128"/>
    </font>
    <font>
      <b/>
      <sz val="11"/>
      <name val="ＭＳ Ｐ明朝"/>
      <family val="1"/>
      <charset val="128"/>
    </font>
    <font>
      <sz val="22"/>
      <color rgb="FFFF0000"/>
      <name val="ＭＳ Ｐ明朝"/>
      <family val="1"/>
      <charset val="128"/>
    </font>
    <font>
      <sz val="22"/>
      <name val="ＭＳ Ｐ明朝"/>
      <family val="1"/>
      <charset val="128"/>
    </font>
    <font>
      <sz val="16"/>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hair">
        <color auto="1"/>
      </right>
      <top style="hair">
        <color auto="1"/>
      </top>
      <bottom/>
      <diagonal/>
    </border>
    <border>
      <left/>
      <right/>
      <top/>
      <bottom style="hair">
        <color auto="1"/>
      </bottom>
      <diagonal/>
    </border>
    <border>
      <left/>
      <right/>
      <top style="hair">
        <color auto="1"/>
      </top>
      <bottom style="hair">
        <color auto="1"/>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1" fillId="0" borderId="0"/>
  </cellStyleXfs>
  <cellXfs count="246">
    <xf numFmtId="0" fontId="0" fillId="0" borderId="0" xfId="0">
      <alignment vertical="center"/>
    </xf>
    <xf numFmtId="0" fontId="3" fillId="0" borderId="0" xfId="0" applyFont="1">
      <alignment vertical="center"/>
    </xf>
    <xf numFmtId="38" fontId="3" fillId="0" borderId="0" xfId="1" applyFont="1" applyAlignment="1">
      <alignment horizontal="right" vertical="center"/>
    </xf>
    <xf numFmtId="38" fontId="3" fillId="0" borderId="0" xfId="1" applyFont="1">
      <alignment vertical="center"/>
    </xf>
    <xf numFmtId="0" fontId="3" fillId="0" borderId="0" xfId="0" applyFont="1" applyAlignment="1">
      <alignment horizontal="left" vertical="center"/>
    </xf>
    <xf numFmtId="0" fontId="3" fillId="0" borderId="1" xfId="0" applyFont="1" applyBorder="1" applyAlignment="1">
      <alignment horizontal="center" vertical="center"/>
    </xf>
    <xf numFmtId="38" fontId="3" fillId="0" borderId="1" xfId="1" applyFont="1" applyBorder="1" applyAlignment="1">
      <alignment horizontal="center" vertical="center"/>
    </xf>
    <xf numFmtId="38" fontId="3" fillId="0" borderId="1" xfId="1" applyFont="1" applyBorder="1" applyAlignment="1">
      <alignment horizontal="right" vertical="center"/>
    </xf>
    <xf numFmtId="0" fontId="3" fillId="0" borderId="5" xfId="0" applyFont="1" applyBorder="1" applyAlignment="1">
      <alignment horizontal="left" vertical="center"/>
    </xf>
    <xf numFmtId="0" fontId="6" fillId="0" borderId="0" xfId="0" applyFont="1">
      <alignment vertical="center"/>
    </xf>
    <xf numFmtId="38" fontId="6" fillId="0" borderId="0" xfId="1" applyFont="1" applyAlignment="1">
      <alignment horizontal="right" vertical="center"/>
    </xf>
    <xf numFmtId="38" fontId="6" fillId="0" borderId="0" xfId="1" applyFont="1">
      <alignment vertical="center"/>
    </xf>
    <xf numFmtId="0" fontId="6" fillId="0" borderId="0" xfId="0" applyFont="1" applyAlignment="1">
      <alignment horizontal="right" vertical="center"/>
    </xf>
    <xf numFmtId="0" fontId="6" fillId="0" borderId="0" xfId="0" applyFont="1" applyAlignment="1">
      <alignment horizontal="justify" vertical="center"/>
    </xf>
    <xf numFmtId="0" fontId="6" fillId="0" borderId="0" xfId="0" applyFont="1" applyAlignment="1">
      <alignment horizontal="left" vertical="center" indent="1"/>
    </xf>
    <xf numFmtId="0" fontId="7" fillId="0" borderId="0" xfId="0" applyFont="1" applyAlignment="1">
      <alignment horizontal="left" vertical="center"/>
    </xf>
    <xf numFmtId="38" fontId="3" fillId="0" borderId="0" xfId="1" applyFont="1" applyAlignment="1" applyProtection="1">
      <alignment horizontal="right" vertical="center"/>
    </xf>
    <xf numFmtId="38" fontId="3" fillId="0" borderId="0" xfId="1" applyFont="1" applyProtection="1">
      <alignment vertical="center"/>
    </xf>
    <xf numFmtId="0" fontId="8" fillId="0" borderId="6" xfId="0" applyFont="1" applyBorder="1" applyAlignment="1">
      <alignment horizontal="center" vertical="center" wrapText="1"/>
    </xf>
    <xf numFmtId="0" fontId="4" fillId="0" borderId="7" xfId="0" applyFont="1" applyBorder="1" applyAlignment="1">
      <alignment horizontal="center" vertical="center" wrapText="1"/>
    </xf>
    <xf numFmtId="38" fontId="6" fillId="0" borderId="0" xfId="1" applyFont="1" applyAlignment="1" applyProtection="1">
      <alignment horizontal="right" vertical="center"/>
    </xf>
    <xf numFmtId="38" fontId="6" fillId="0" borderId="0" xfId="1" applyFont="1" applyProtection="1">
      <alignment vertical="center"/>
    </xf>
    <xf numFmtId="0" fontId="10" fillId="0" borderId="0" xfId="0" applyFont="1">
      <alignment vertical="center"/>
    </xf>
    <xf numFmtId="0" fontId="4" fillId="0" borderId="2"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6" fillId="0" borderId="0" xfId="0" applyFont="1" applyAlignment="1">
      <alignment horizontal="left" vertical="center"/>
    </xf>
    <xf numFmtId="0" fontId="4" fillId="0" borderId="2" xfId="0" applyFont="1" applyBorder="1" applyAlignment="1">
      <alignment horizontal="center" vertical="center" wrapText="1"/>
    </xf>
    <xf numFmtId="38" fontId="6" fillId="0" borderId="0" xfId="1" applyFont="1" applyAlignment="1" applyProtection="1">
      <alignment horizontal="center" vertical="center"/>
    </xf>
    <xf numFmtId="0" fontId="14" fillId="0" borderId="2" xfId="0" applyFont="1" applyBorder="1" applyAlignment="1" applyProtection="1">
      <alignment horizontal="center" vertical="center" wrapText="1"/>
      <protection locked="0"/>
    </xf>
    <xf numFmtId="0" fontId="4" fillId="0" borderId="2" xfId="0" applyFont="1" applyBorder="1" applyAlignment="1" applyProtection="1">
      <alignment horizontal="left" vertical="center" wrapText="1"/>
      <protection locked="0"/>
    </xf>
    <xf numFmtId="0" fontId="14" fillId="0" borderId="2" xfId="0" applyFont="1" applyBorder="1" applyAlignment="1" applyProtection="1">
      <alignment horizontal="left" vertical="center" wrapText="1"/>
      <protection locked="0"/>
    </xf>
    <xf numFmtId="38" fontId="16" fillId="0" borderId="10" xfId="1" applyFont="1" applyBorder="1" applyAlignment="1">
      <alignment horizontal="center" vertical="center"/>
    </xf>
    <xf numFmtId="0" fontId="0" fillId="0" borderId="0" xfId="0" applyAlignment="1">
      <alignment vertical="top" wrapText="1"/>
    </xf>
    <xf numFmtId="0" fontId="0" fillId="0" borderId="13" xfId="0" applyBorder="1" applyAlignment="1">
      <alignment vertical="top" wrapText="1"/>
    </xf>
    <xf numFmtId="0" fontId="18" fillId="0" borderId="13" xfId="0" applyFont="1" applyBorder="1" applyAlignment="1">
      <alignment vertical="top" wrapText="1"/>
    </xf>
    <xf numFmtId="0" fontId="17" fillId="0" borderId="13" xfId="0" applyFont="1" applyBorder="1" applyAlignment="1">
      <alignment vertical="top" wrapText="1"/>
    </xf>
    <xf numFmtId="0" fontId="0" fillId="0" borderId="13" xfId="0" applyBorder="1" applyAlignment="1">
      <alignment vertical="top"/>
    </xf>
    <xf numFmtId="0" fontId="18" fillId="0" borderId="13" xfId="0" applyFont="1" applyBorder="1" applyAlignment="1">
      <alignment vertical="top"/>
    </xf>
    <xf numFmtId="0" fontId="19" fillId="0" borderId="0" xfId="0" applyFont="1">
      <alignment vertical="center"/>
    </xf>
    <xf numFmtId="0" fontId="20" fillId="0" borderId="9" xfId="0" applyFont="1" applyBorder="1">
      <alignment vertical="center"/>
    </xf>
    <xf numFmtId="0" fontId="20" fillId="0" borderId="11" xfId="0" applyFont="1" applyBorder="1">
      <alignment vertical="center"/>
    </xf>
    <xf numFmtId="0" fontId="21" fillId="0" borderId="11" xfId="0" applyFont="1" applyBorder="1">
      <alignment vertical="center"/>
    </xf>
    <xf numFmtId="0" fontId="20" fillId="0" borderId="1" xfId="0" applyFont="1" applyBorder="1">
      <alignment vertical="center"/>
    </xf>
    <xf numFmtId="0" fontId="20" fillId="0" borderId="11" xfId="0" applyFont="1" applyBorder="1" applyAlignment="1">
      <alignment vertical="center" wrapText="1"/>
    </xf>
    <xf numFmtId="0" fontId="20" fillId="0" borderId="9" xfId="0" applyFont="1" applyBorder="1" applyAlignment="1">
      <alignment vertical="center" wrapText="1"/>
    </xf>
    <xf numFmtId="0" fontId="24" fillId="2" borderId="0" xfId="0" applyFont="1" applyFill="1" applyAlignment="1">
      <alignment horizontal="left" vertical="center"/>
    </xf>
    <xf numFmtId="0" fontId="24" fillId="2" borderId="0" xfId="0" applyFont="1" applyFill="1">
      <alignment vertical="center"/>
    </xf>
    <xf numFmtId="38" fontId="24" fillId="2" borderId="0" xfId="1" applyFont="1" applyFill="1" applyAlignment="1">
      <alignment horizontal="right" vertical="center"/>
    </xf>
    <xf numFmtId="38" fontId="24" fillId="2" borderId="0" xfId="1" applyFont="1" applyFill="1">
      <alignment vertical="center"/>
    </xf>
    <xf numFmtId="0" fontId="24" fillId="2" borderId="0" xfId="0" applyFont="1" applyFill="1" applyAlignment="1">
      <alignment horizontal="right" vertical="center"/>
    </xf>
    <xf numFmtId="0" fontId="24" fillId="2" borderId="0" xfId="0" applyFont="1" applyFill="1" applyAlignment="1">
      <alignment horizontal="justify" vertical="center"/>
    </xf>
    <xf numFmtId="38" fontId="24" fillId="2" borderId="0" xfId="1" applyFont="1" applyFill="1" applyAlignment="1" applyProtection="1">
      <alignment horizontal="right" vertical="center"/>
    </xf>
    <xf numFmtId="0" fontId="24" fillId="2" borderId="0" xfId="0" applyFont="1" applyFill="1" applyAlignment="1">
      <alignment horizontal="left" vertical="center" indent="1"/>
    </xf>
    <xf numFmtId="38" fontId="24" fillId="2" borderId="0" xfId="1" applyFont="1" applyFill="1" applyAlignment="1" applyProtection="1">
      <alignment horizontal="center" vertical="center"/>
    </xf>
    <xf numFmtId="0" fontId="34" fillId="2" borderId="0" xfId="0" applyFont="1" applyFill="1" applyAlignment="1">
      <alignment horizontal="left" vertical="center"/>
    </xf>
    <xf numFmtId="0" fontId="24" fillId="2" borderId="0" xfId="0" applyFont="1" applyFill="1" applyAlignment="1">
      <alignment horizontal="center" vertical="center"/>
    </xf>
    <xf numFmtId="0" fontId="23" fillId="2" borderId="0" xfId="0" applyFont="1" applyFill="1">
      <alignment vertical="center"/>
    </xf>
    <xf numFmtId="0" fontId="23" fillId="2" borderId="1" xfId="0" applyFont="1" applyFill="1" applyBorder="1" applyAlignment="1">
      <alignment horizontal="center" vertical="center"/>
    </xf>
    <xf numFmtId="0" fontId="23" fillId="2" borderId="13" xfId="0" applyFont="1" applyFill="1" applyBorder="1" applyAlignment="1">
      <alignment horizontal="center" vertical="center"/>
    </xf>
    <xf numFmtId="0" fontId="23" fillId="2" borderId="15" xfId="0" applyFont="1" applyFill="1" applyBorder="1" applyAlignment="1">
      <alignment horizontal="center" vertical="center"/>
    </xf>
    <xf numFmtId="0" fontId="23" fillId="2" borderId="2" xfId="0" applyFont="1" applyFill="1" applyBorder="1" applyAlignment="1" applyProtection="1">
      <alignment horizontal="left" vertical="center" wrapText="1"/>
      <protection locked="0"/>
    </xf>
    <xf numFmtId="0" fontId="23" fillId="2" borderId="2" xfId="0" applyFont="1" applyFill="1" applyBorder="1" applyAlignment="1" applyProtection="1">
      <alignment horizontal="center" vertical="center" wrapText="1"/>
      <protection locked="0"/>
    </xf>
    <xf numFmtId="38" fontId="23" fillId="2" borderId="1" xfId="1" applyFont="1" applyFill="1" applyBorder="1" applyAlignment="1">
      <alignment horizontal="right" vertical="center"/>
    </xf>
    <xf numFmtId="0" fontId="23" fillId="2" borderId="14" xfId="0" applyFont="1" applyFill="1" applyBorder="1" applyAlignment="1">
      <alignment horizontal="center" vertical="center"/>
    </xf>
    <xf numFmtId="0" fontId="23" fillId="2" borderId="13" xfId="0" applyFont="1" applyFill="1" applyBorder="1" applyAlignment="1" applyProtection="1">
      <alignment horizontal="center" vertical="center"/>
      <protection locked="0"/>
    </xf>
    <xf numFmtId="0" fontId="23" fillId="2" borderId="5" xfId="0" applyFont="1" applyFill="1" applyBorder="1" applyAlignment="1">
      <alignment horizontal="left" vertical="center"/>
    </xf>
    <xf numFmtId="0" fontId="23" fillId="2" borderId="0" xfId="0" applyFont="1" applyFill="1" applyAlignment="1">
      <alignment horizontal="center" vertical="center"/>
    </xf>
    <xf numFmtId="0" fontId="23" fillId="2" borderId="1" xfId="0" applyFont="1" applyFill="1" applyBorder="1" applyAlignment="1" applyProtection="1">
      <alignment horizontal="left" vertical="center" wrapText="1"/>
      <protection locked="0"/>
    </xf>
    <xf numFmtId="0" fontId="23" fillId="2" borderId="0" xfId="0" applyFont="1" applyFill="1" applyBorder="1">
      <alignment vertical="center"/>
    </xf>
    <xf numFmtId="0" fontId="23" fillId="2" borderId="0" xfId="0" applyFont="1" applyFill="1" applyAlignment="1">
      <alignment horizontal="left" vertical="center"/>
    </xf>
    <xf numFmtId="38" fontId="23" fillId="2" borderId="0" xfId="1" applyFont="1" applyFill="1" applyAlignment="1">
      <alignment horizontal="right" vertical="center"/>
    </xf>
    <xf numFmtId="38" fontId="23" fillId="2" borderId="0" xfId="1" applyFont="1" applyFill="1">
      <alignment vertical="center"/>
    </xf>
    <xf numFmtId="38" fontId="23" fillId="2" borderId="0" xfId="1" applyFont="1" applyFill="1" applyAlignment="1" applyProtection="1">
      <alignment horizontal="right" vertical="center"/>
    </xf>
    <xf numFmtId="0" fontId="24" fillId="2" borderId="0" xfId="0" applyFont="1" applyFill="1" applyAlignment="1">
      <alignment horizontal="center" vertical="center"/>
    </xf>
    <xf numFmtId="0" fontId="23" fillId="2" borderId="1" xfId="0" applyFont="1" applyFill="1" applyBorder="1" applyAlignment="1">
      <alignment horizontal="center" vertical="center" wrapText="1"/>
    </xf>
    <xf numFmtId="0" fontId="6" fillId="2" borderId="0" xfId="0" applyFont="1" applyFill="1" applyAlignment="1">
      <alignment horizontal="left" vertical="center"/>
    </xf>
    <xf numFmtId="0" fontId="6" fillId="2" borderId="0" xfId="0" applyFont="1" applyFill="1">
      <alignment vertical="center"/>
    </xf>
    <xf numFmtId="38" fontId="6" fillId="2" borderId="0" xfId="1" applyFont="1" applyFill="1" applyAlignment="1">
      <alignment horizontal="right" vertical="center"/>
    </xf>
    <xf numFmtId="38" fontId="6" fillId="2" borderId="0" xfId="1" applyFont="1" applyFill="1">
      <alignment vertical="center"/>
    </xf>
    <xf numFmtId="0" fontId="6" fillId="2" borderId="0" xfId="0" applyFont="1" applyFill="1" applyAlignment="1">
      <alignment horizontal="right" vertical="center"/>
    </xf>
    <xf numFmtId="0" fontId="6" fillId="2" borderId="0" xfId="0" applyFont="1" applyFill="1" applyAlignment="1">
      <alignment horizontal="justify" vertical="center"/>
    </xf>
    <xf numFmtId="38" fontId="6" fillId="2" borderId="0" xfId="1" applyFont="1" applyFill="1" applyAlignment="1" applyProtection="1">
      <alignment horizontal="right" vertical="center"/>
    </xf>
    <xf numFmtId="0" fontId="25" fillId="2" borderId="0" xfId="0" applyFont="1" applyFill="1" applyAlignment="1">
      <alignment horizontal="left" vertical="center" indent="1"/>
    </xf>
    <xf numFmtId="0" fontId="6" fillId="2" borderId="0" xfId="0" applyFont="1" applyFill="1" applyAlignment="1">
      <alignment horizontal="left" vertical="center" indent="1"/>
    </xf>
    <xf numFmtId="0" fontId="25" fillId="2" borderId="0" xfId="0" applyFont="1" applyFill="1" applyAlignment="1">
      <alignment horizontal="right" vertical="center"/>
    </xf>
    <xf numFmtId="38" fontId="25" fillId="2" borderId="0" xfId="1" applyFont="1" applyFill="1" applyAlignment="1" applyProtection="1">
      <alignment horizontal="center" vertical="center"/>
    </xf>
    <xf numFmtId="0" fontId="25" fillId="2" borderId="0" xfId="0" applyFont="1" applyFill="1">
      <alignment vertical="center"/>
    </xf>
    <xf numFmtId="0" fontId="0" fillId="2" borderId="0" xfId="0" applyFill="1" applyAlignment="1">
      <alignment horizontal="center" vertical="top"/>
    </xf>
    <xf numFmtId="0" fontId="25" fillId="2" borderId="0" xfId="0" applyFont="1" applyFill="1" applyAlignment="1">
      <alignment horizontal="left" vertical="center"/>
    </xf>
    <xf numFmtId="0" fontId="0" fillId="2" borderId="0" xfId="0" applyFill="1" applyAlignment="1">
      <alignment vertical="center"/>
    </xf>
    <xf numFmtId="0" fontId="26" fillId="2" borderId="0" xfId="0" applyFont="1" applyFill="1" applyAlignment="1">
      <alignment horizontal="justify" vertical="center"/>
    </xf>
    <xf numFmtId="0" fontId="25" fillId="2" borderId="0" xfId="0" applyFont="1" applyFill="1" applyAlignment="1">
      <alignment horizontal="justify" vertical="center"/>
    </xf>
    <xf numFmtId="38" fontId="25" fillId="2" borderId="0" xfId="1" applyFont="1" applyFill="1" applyAlignment="1">
      <alignment horizontal="right" vertical="center"/>
    </xf>
    <xf numFmtId="0" fontId="26" fillId="2" borderId="0" xfId="0" applyFont="1" applyFill="1" applyAlignment="1">
      <alignment vertical="center"/>
    </xf>
    <xf numFmtId="0" fontId="25" fillId="2" borderId="0" xfId="0" applyFont="1" applyFill="1" applyAlignment="1">
      <alignment vertical="center" shrinkToFit="1"/>
    </xf>
    <xf numFmtId="0" fontId="6" fillId="2" borderId="0" xfId="0" applyFont="1" applyFill="1" applyAlignment="1">
      <alignment vertical="center"/>
    </xf>
    <xf numFmtId="0" fontId="25" fillId="2" borderId="0" xfId="0" applyFont="1" applyFill="1" applyAlignment="1">
      <alignment vertical="center"/>
    </xf>
    <xf numFmtId="0" fontId="3" fillId="2" borderId="0" xfId="0" applyFont="1" applyFill="1" applyAlignment="1">
      <alignment vertical="center"/>
    </xf>
    <xf numFmtId="0" fontId="25" fillId="2" borderId="0" xfId="0" applyFont="1" applyFill="1" applyAlignment="1">
      <alignment horizontal="right" vertical="top"/>
    </xf>
    <xf numFmtId="0" fontId="26" fillId="2" borderId="0" xfId="0" applyFont="1" applyFill="1" applyAlignment="1">
      <alignment horizontal="left" vertical="center"/>
    </xf>
    <xf numFmtId="0" fontId="3" fillId="2" borderId="0" xfId="0" applyFont="1" applyFill="1">
      <alignment vertical="center"/>
    </xf>
    <xf numFmtId="38" fontId="3" fillId="2" borderId="0" xfId="1" applyFont="1" applyFill="1" applyAlignment="1">
      <alignment horizontal="right" vertical="center"/>
    </xf>
    <xf numFmtId="38" fontId="3" fillId="2" borderId="0" xfId="1" applyFont="1" applyFill="1">
      <alignment vertical="center"/>
    </xf>
    <xf numFmtId="38" fontId="3" fillId="2" borderId="0" xfId="1" applyFont="1" applyFill="1" applyAlignment="1" applyProtection="1">
      <alignment horizontal="right" vertical="center"/>
    </xf>
    <xf numFmtId="0" fontId="6" fillId="2" borderId="1" xfId="0" applyFont="1" applyFill="1" applyBorder="1" applyAlignment="1">
      <alignment horizontal="center" vertical="center"/>
    </xf>
    <xf numFmtId="0" fontId="6" fillId="2" borderId="0" xfId="0" applyFont="1" applyFill="1" applyBorder="1" applyAlignment="1" applyProtection="1">
      <alignment horizontal="left" vertical="center"/>
      <protection locked="0"/>
    </xf>
    <xf numFmtId="0" fontId="28" fillId="2" borderId="1" xfId="0" applyFont="1" applyFill="1" applyBorder="1" applyAlignment="1">
      <alignment horizontal="center" vertical="center"/>
    </xf>
    <xf numFmtId="0" fontId="29" fillId="2" borderId="1" xfId="0" applyFont="1" applyFill="1" applyBorder="1" applyAlignment="1">
      <alignment horizontal="center" vertical="center"/>
    </xf>
    <xf numFmtId="38" fontId="14" fillId="2" borderId="1" xfId="1" applyFont="1" applyFill="1" applyBorder="1" applyAlignment="1">
      <alignment horizontal="right" vertical="center"/>
    </xf>
    <xf numFmtId="0" fontId="24" fillId="2" borderId="0" xfId="0" applyFont="1" applyFill="1" applyAlignment="1" applyProtection="1">
      <alignment vertical="center"/>
      <protection locked="0"/>
    </xf>
    <xf numFmtId="177" fontId="24" fillId="2" borderId="0" xfId="1" applyNumberFormat="1" applyFont="1" applyFill="1" applyAlignment="1" applyProtection="1">
      <alignment vertical="center" shrinkToFit="1"/>
      <protection locked="0"/>
    </xf>
    <xf numFmtId="0" fontId="33" fillId="2" borderId="0" xfId="0" applyFont="1" applyFill="1" applyAlignment="1" applyProtection="1">
      <alignment vertical="center" wrapText="1" shrinkToFit="1"/>
      <protection locked="0"/>
    </xf>
    <xf numFmtId="0" fontId="22" fillId="0" borderId="11" xfId="0" applyFont="1" applyBorder="1" applyAlignment="1">
      <alignment vertical="center" wrapText="1"/>
    </xf>
    <xf numFmtId="0" fontId="22" fillId="0" borderId="12" xfId="0" applyFont="1" applyBorder="1" applyAlignment="1">
      <alignment vertical="center" wrapText="1"/>
    </xf>
    <xf numFmtId="0" fontId="20" fillId="0" borderId="18" xfId="0" applyFont="1" applyBorder="1" applyAlignment="1">
      <alignment horizontal="center" vertical="center"/>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18" xfId="0" applyFont="1" applyBorder="1">
      <alignment vertical="center"/>
    </xf>
    <xf numFmtId="0" fontId="20" fillId="0" borderId="24" xfId="0" applyFont="1" applyBorder="1">
      <alignment vertical="center"/>
    </xf>
    <xf numFmtId="0" fontId="20" fillId="0" borderId="20" xfId="0" applyFont="1" applyBorder="1">
      <alignment vertical="center"/>
    </xf>
    <xf numFmtId="0" fontId="20" fillId="0" borderId="25" xfId="0" applyFont="1" applyBorder="1">
      <alignment vertical="center"/>
    </xf>
    <xf numFmtId="0" fontId="20" fillId="0" borderId="26" xfId="0" applyFont="1" applyBorder="1">
      <alignment vertical="center"/>
    </xf>
    <xf numFmtId="0" fontId="20" fillId="0" borderId="27" xfId="0" applyFont="1" applyBorder="1">
      <alignment vertical="center"/>
    </xf>
    <xf numFmtId="0" fontId="20" fillId="0" borderId="28" xfId="0" applyFont="1" applyBorder="1">
      <alignment vertical="center"/>
    </xf>
    <xf numFmtId="0" fontId="20" fillId="0" borderId="29" xfId="0" applyFont="1" applyBorder="1">
      <alignment vertical="center"/>
    </xf>
    <xf numFmtId="0" fontId="20" fillId="0" borderId="30" xfId="0" applyFont="1" applyBorder="1">
      <alignment vertical="center"/>
    </xf>
    <xf numFmtId="0" fontId="20" fillId="0" borderId="31" xfId="0" applyFont="1" applyBorder="1">
      <alignment vertical="center"/>
    </xf>
    <xf numFmtId="0" fontId="20" fillId="0" borderId="32" xfId="0" applyFont="1" applyBorder="1">
      <alignment vertical="center"/>
    </xf>
    <xf numFmtId="0" fontId="22" fillId="0" borderId="22" xfId="0" applyFont="1" applyBorder="1" applyAlignment="1">
      <alignment vertical="center" wrapText="1"/>
    </xf>
    <xf numFmtId="0" fontId="20" fillId="0" borderId="33" xfId="0" applyFont="1" applyBorder="1">
      <alignment vertical="center"/>
    </xf>
    <xf numFmtId="0" fontId="20" fillId="0" borderId="0" xfId="0" applyFont="1">
      <alignment vertical="center"/>
    </xf>
    <xf numFmtId="0" fontId="19" fillId="0" borderId="34" xfId="0" applyFont="1" applyBorder="1">
      <alignment vertical="center"/>
    </xf>
    <xf numFmtId="0" fontId="19" fillId="0" borderId="28" xfId="0" applyFont="1" applyBorder="1">
      <alignment vertical="center"/>
    </xf>
    <xf numFmtId="0" fontId="19" fillId="0" borderId="35" xfId="0" applyFont="1" applyBorder="1">
      <alignment vertical="center"/>
    </xf>
    <xf numFmtId="0" fontId="19" fillId="0" borderId="23" xfId="0" applyFont="1" applyBorder="1">
      <alignment vertical="center"/>
    </xf>
    <xf numFmtId="38" fontId="14" fillId="2" borderId="2" xfId="1" applyFont="1" applyFill="1" applyBorder="1" applyAlignment="1">
      <alignment horizontal="right" vertical="center"/>
    </xf>
    <xf numFmtId="0" fontId="14" fillId="2" borderId="36" xfId="0" applyFont="1" applyFill="1" applyBorder="1" applyAlignment="1">
      <alignment horizontal="left" vertical="center"/>
    </xf>
    <xf numFmtId="38" fontId="14" fillId="2" borderId="38" xfId="1" applyFont="1" applyFill="1" applyBorder="1" applyAlignment="1">
      <alignment horizontal="right" vertical="center"/>
    </xf>
    <xf numFmtId="38" fontId="23" fillId="2" borderId="39" xfId="1" applyFont="1" applyFill="1" applyBorder="1" applyAlignment="1">
      <alignment horizontal="right" vertical="center"/>
    </xf>
    <xf numFmtId="38" fontId="23" fillId="2" borderId="13" xfId="1" applyFont="1" applyFill="1" applyBorder="1" applyAlignment="1">
      <alignment horizontal="center" vertical="center"/>
    </xf>
    <xf numFmtId="0" fontId="14" fillId="2" borderId="2" xfId="0" applyFont="1" applyFill="1" applyBorder="1" applyAlignment="1" applyProtection="1">
      <alignment horizontal="left" vertical="center" wrapText="1"/>
      <protection locked="0"/>
    </xf>
    <xf numFmtId="0" fontId="14" fillId="2" borderId="2" xfId="0" applyFont="1" applyFill="1" applyBorder="1" applyAlignment="1" applyProtection="1">
      <alignment horizontal="center" vertical="center" wrapText="1"/>
      <protection locked="0"/>
    </xf>
    <xf numFmtId="38" fontId="23" fillId="2" borderId="2" xfId="1" applyFont="1" applyFill="1" applyBorder="1" applyAlignment="1">
      <alignment horizontal="right" vertical="center"/>
    </xf>
    <xf numFmtId="38" fontId="23" fillId="2" borderId="38" xfId="1" applyFont="1" applyFill="1" applyBorder="1" applyAlignment="1">
      <alignment horizontal="right" vertical="center"/>
    </xf>
    <xf numFmtId="0" fontId="23" fillId="3" borderId="1" xfId="0" applyFont="1" applyFill="1" applyBorder="1" applyAlignment="1">
      <alignment horizontal="center" vertical="center"/>
    </xf>
    <xf numFmtId="0" fontId="23" fillId="3" borderId="1" xfId="0" applyFont="1" applyFill="1" applyBorder="1" applyAlignment="1">
      <alignment horizontal="center" vertical="center" wrapText="1"/>
    </xf>
    <xf numFmtId="38" fontId="23" fillId="3" borderId="1" xfId="1" applyFont="1" applyFill="1" applyBorder="1" applyAlignment="1">
      <alignment horizontal="center" vertical="center" wrapText="1"/>
    </xf>
    <xf numFmtId="38" fontId="23" fillId="3" borderId="2" xfId="1" applyFont="1" applyFill="1" applyBorder="1" applyAlignment="1">
      <alignment horizontal="center" vertical="center" wrapText="1"/>
    </xf>
    <xf numFmtId="38" fontId="23" fillId="3" borderId="37" xfId="1" applyFont="1" applyFill="1" applyBorder="1" applyAlignment="1">
      <alignment horizontal="center" vertical="center" wrapText="1"/>
    </xf>
    <xf numFmtId="38" fontId="23" fillId="3" borderId="1" xfId="1" applyFont="1" applyFill="1" applyBorder="1" applyAlignment="1">
      <alignment horizontal="right" vertical="center"/>
    </xf>
    <xf numFmtId="38" fontId="23" fillId="3" borderId="4" xfId="1" applyFont="1" applyFill="1" applyBorder="1" applyAlignment="1">
      <alignment horizontal="right" vertical="center"/>
    </xf>
    <xf numFmtId="0" fontId="6" fillId="3" borderId="1" xfId="0" applyFont="1" applyFill="1" applyBorder="1" applyAlignment="1">
      <alignment horizontal="center" vertical="center"/>
    </xf>
    <xf numFmtId="0" fontId="22" fillId="0" borderId="22" xfId="0" applyFont="1" applyBorder="1" applyAlignment="1">
      <alignment vertical="center" wrapText="1" shrinkToFit="1"/>
    </xf>
    <xf numFmtId="0" fontId="20" fillId="0" borderId="32" xfId="0" applyFont="1" applyBorder="1" applyAlignment="1">
      <alignment horizontal="left" vertical="top"/>
    </xf>
    <xf numFmtId="0" fontId="22" fillId="0" borderId="11" xfId="0" applyFont="1" applyBorder="1" applyAlignment="1">
      <alignment vertical="center" wrapText="1" shrinkToFit="1"/>
    </xf>
    <xf numFmtId="0" fontId="22" fillId="0" borderId="11" xfId="0" applyFont="1" applyFill="1" applyBorder="1" applyAlignment="1">
      <alignment vertical="center" wrapText="1"/>
    </xf>
    <xf numFmtId="0" fontId="20" fillId="0" borderId="25" xfId="0" applyFont="1" applyBorder="1" applyAlignment="1">
      <alignment vertical="top" wrapText="1"/>
    </xf>
    <xf numFmtId="0" fontId="19" fillId="0" borderId="0" xfId="0" applyFont="1" applyBorder="1">
      <alignment vertical="center"/>
    </xf>
    <xf numFmtId="0" fontId="23" fillId="0" borderId="2" xfId="0" applyFont="1" applyFill="1" applyBorder="1" applyAlignment="1" applyProtection="1">
      <alignment horizontal="left" vertical="center" wrapText="1"/>
      <protection locked="0"/>
    </xf>
    <xf numFmtId="0" fontId="4" fillId="0" borderId="2" xfId="0" applyFont="1" applyFill="1" applyBorder="1" applyAlignment="1" applyProtection="1">
      <alignment horizontal="left" vertical="center" wrapText="1"/>
      <protection locked="0"/>
    </xf>
    <xf numFmtId="0" fontId="25" fillId="0" borderId="1" xfId="0" applyFont="1" applyFill="1" applyBorder="1">
      <alignment vertical="center"/>
    </xf>
    <xf numFmtId="0" fontId="3" fillId="0" borderId="1" xfId="0" applyFont="1" applyFill="1" applyBorder="1">
      <alignment vertical="center"/>
    </xf>
    <xf numFmtId="0" fontId="23" fillId="2" borderId="2" xfId="0" applyFont="1" applyFill="1" applyBorder="1" applyAlignment="1" applyProtection="1">
      <alignment horizontal="left" vertical="center"/>
      <protection locked="0"/>
    </xf>
    <xf numFmtId="0" fontId="23" fillId="2" borderId="4" xfId="0" applyFont="1" applyFill="1" applyBorder="1" applyAlignment="1" applyProtection="1">
      <alignment horizontal="left" vertical="center"/>
      <protection locked="0"/>
    </xf>
    <xf numFmtId="0" fontId="23" fillId="2" borderId="3" xfId="0" applyFont="1" applyFill="1" applyBorder="1" applyAlignment="1" applyProtection="1">
      <alignment horizontal="left" vertical="center"/>
      <protection locked="0"/>
    </xf>
    <xf numFmtId="176" fontId="24" fillId="2" borderId="0" xfId="0" applyNumberFormat="1" applyFont="1" applyFill="1" applyAlignment="1">
      <alignment horizontal="center" vertical="center"/>
    </xf>
    <xf numFmtId="0" fontId="23" fillId="3" borderId="1" xfId="0" applyFont="1" applyFill="1" applyBorder="1" applyAlignment="1">
      <alignment horizontal="center" vertical="center" wrapText="1"/>
    </xf>
    <xf numFmtId="0" fontId="24" fillId="2" borderId="0" xfId="0" applyFont="1" applyFill="1" applyAlignment="1">
      <alignment horizontal="center" vertical="center"/>
    </xf>
    <xf numFmtId="0" fontId="35" fillId="3" borderId="2" xfId="0" applyFont="1" applyFill="1" applyBorder="1" applyAlignment="1">
      <alignment horizontal="center" vertical="center" wrapText="1"/>
    </xf>
    <xf numFmtId="0" fontId="35" fillId="3" borderId="4" xfId="0" applyFont="1" applyFill="1" applyBorder="1" applyAlignment="1">
      <alignment horizontal="center" vertical="center" wrapText="1"/>
    </xf>
    <xf numFmtId="0" fontId="23" fillId="2" borderId="1" xfId="0" applyFont="1" applyFill="1" applyBorder="1" applyAlignment="1" applyProtection="1">
      <alignment horizontal="left" vertical="center"/>
      <protection locked="0"/>
    </xf>
    <xf numFmtId="0" fontId="23" fillId="3" borderId="9" xfId="0" applyFont="1" applyFill="1" applyBorder="1" applyAlignment="1">
      <alignment horizontal="center" vertical="center" wrapText="1"/>
    </xf>
    <xf numFmtId="0" fontId="23" fillId="3" borderId="11" xfId="0" applyFont="1" applyFill="1" applyBorder="1" applyAlignment="1">
      <alignment horizontal="center" vertical="center" wrapText="1"/>
    </xf>
    <xf numFmtId="0" fontId="23" fillId="3" borderId="12" xfId="0" applyFont="1" applyFill="1" applyBorder="1" applyAlignment="1">
      <alignment horizontal="center" vertical="center" wrapText="1"/>
    </xf>
    <xf numFmtId="0" fontId="24" fillId="2" borderId="0" xfId="0" applyFont="1" applyFill="1" applyAlignment="1">
      <alignment horizontal="center" vertical="center" wrapText="1"/>
    </xf>
    <xf numFmtId="0" fontId="24" fillId="2" borderId="0" xfId="0" applyFont="1" applyFill="1" applyAlignment="1" applyProtection="1">
      <alignment horizontal="right" vertical="center"/>
      <protection locked="0"/>
    </xf>
    <xf numFmtId="177" fontId="6" fillId="0" borderId="0" xfId="1" applyNumberFormat="1" applyFont="1" applyFill="1" applyAlignment="1" applyProtection="1">
      <alignment horizontal="left" vertical="center" shrinkToFit="1"/>
      <protection locked="0"/>
    </xf>
    <xf numFmtId="0" fontId="33" fillId="2" borderId="0" xfId="0" applyFont="1" applyFill="1" applyAlignment="1" applyProtection="1">
      <alignment horizontal="center" vertical="center" wrapText="1" shrinkToFit="1"/>
      <protection locked="0"/>
    </xf>
    <xf numFmtId="177" fontId="24" fillId="2" borderId="0" xfId="1" applyNumberFormat="1" applyFont="1" applyFill="1" applyAlignment="1" applyProtection="1">
      <alignment horizontal="left" vertical="center" shrinkToFit="1"/>
      <protection locked="0"/>
    </xf>
    <xf numFmtId="0" fontId="14" fillId="2" borderId="1" xfId="0" applyFont="1" applyFill="1" applyBorder="1" applyAlignment="1" applyProtection="1">
      <alignment horizontal="left" vertical="center"/>
      <protection locked="0"/>
    </xf>
    <xf numFmtId="0" fontId="14" fillId="2" borderId="2" xfId="0" applyFont="1" applyFill="1" applyBorder="1" applyAlignment="1" applyProtection="1">
      <alignment horizontal="left" vertical="center"/>
      <protection locked="0"/>
    </xf>
    <xf numFmtId="0" fontId="14" fillId="2" borderId="4" xfId="0" applyFont="1" applyFill="1" applyBorder="1" applyAlignment="1" applyProtection="1">
      <alignment horizontal="left" vertical="center"/>
      <protection locked="0"/>
    </xf>
    <xf numFmtId="0" fontId="14" fillId="2" borderId="3" xfId="0" applyFont="1" applyFill="1" applyBorder="1" applyAlignment="1" applyProtection="1">
      <alignment horizontal="left" vertical="center"/>
      <protection locked="0"/>
    </xf>
    <xf numFmtId="177" fontId="13" fillId="2" borderId="0" xfId="1" applyNumberFormat="1" applyFont="1" applyFill="1" applyAlignment="1" applyProtection="1">
      <alignment horizontal="left" vertical="center" shrinkToFit="1"/>
      <protection locked="0"/>
    </xf>
    <xf numFmtId="58" fontId="13" fillId="2" borderId="0" xfId="0" applyNumberFormat="1" applyFont="1" applyFill="1" applyAlignment="1" applyProtection="1">
      <alignment horizontal="right" vertical="center"/>
      <protection locked="0"/>
    </xf>
    <xf numFmtId="0" fontId="13" fillId="2" borderId="0" xfId="0" applyFont="1" applyFill="1" applyAlignment="1" applyProtection="1">
      <alignment horizontal="right" vertical="center"/>
      <protection locked="0"/>
    </xf>
    <xf numFmtId="0" fontId="25" fillId="0" borderId="0" xfId="0" applyFont="1" applyAlignment="1" applyProtection="1">
      <alignment horizontal="right" vertical="center"/>
      <protection locked="0"/>
    </xf>
    <xf numFmtId="177" fontId="25" fillId="0" borderId="16" xfId="1" applyNumberFormat="1" applyFont="1" applyBorder="1" applyAlignment="1" applyProtection="1">
      <alignment horizontal="left" vertical="center" shrinkToFit="1"/>
      <protection locked="0"/>
    </xf>
    <xf numFmtId="177" fontId="25" fillId="0" borderId="17" xfId="1" applyNumberFormat="1" applyFont="1" applyBorder="1" applyAlignment="1" applyProtection="1">
      <alignment horizontal="left" vertical="center" shrinkToFit="1"/>
      <protection locked="0"/>
    </xf>
    <xf numFmtId="0" fontId="6" fillId="0" borderId="1"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0" borderId="4" xfId="0" applyFont="1" applyBorder="1" applyAlignment="1" applyProtection="1">
      <alignment horizontal="left" vertical="center"/>
      <protection locked="0"/>
    </xf>
    <xf numFmtId="0" fontId="6" fillId="0" borderId="3" xfId="0" applyFont="1" applyBorder="1" applyAlignment="1" applyProtection="1">
      <alignment horizontal="left" vertical="center"/>
      <protection locked="0"/>
    </xf>
    <xf numFmtId="0" fontId="0" fillId="0" borderId="17" xfId="0" applyBorder="1" applyAlignment="1">
      <alignment horizontal="left" vertical="center" shrinkToFit="1"/>
    </xf>
    <xf numFmtId="0" fontId="12" fillId="2" borderId="0" xfId="0" applyFont="1" applyFill="1" applyAlignment="1" applyProtection="1">
      <alignment horizontal="left" vertical="center" wrapText="1" shrinkToFit="1"/>
      <protection locked="0"/>
    </xf>
    <xf numFmtId="0" fontId="38"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center" vertical="center"/>
    </xf>
    <xf numFmtId="176" fontId="37" fillId="2" borderId="0" xfId="0" applyNumberFormat="1" applyFont="1" applyFill="1" applyAlignment="1">
      <alignment horizontal="center" vertical="center"/>
    </xf>
    <xf numFmtId="0" fontId="27" fillId="0" borderId="16" xfId="0" applyFont="1" applyFill="1" applyBorder="1">
      <alignment vertical="center"/>
    </xf>
    <xf numFmtId="0" fontId="0" fillId="0" borderId="16" xfId="0" applyFill="1" applyBorder="1">
      <alignment vertical="center"/>
    </xf>
    <xf numFmtId="0" fontId="6" fillId="0" borderId="16" xfId="0" applyFont="1" applyFill="1" applyBorder="1">
      <alignment vertical="center"/>
    </xf>
    <xf numFmtId="0" fontId="3" fillId="0" borderId="16" xfId="0" applyFont="1" applyFill="1" applyBorder="1">
      <alignment vertical="center"/>
    </xf>
    <xf numFmtId="0" fontId="25" fillId="0" borderId="17" xfId="0" applyFont="1" applyFill="1" applyBorder="1">
      <alignment vertical="center"/>
    </xf>
    <xf numFmtId="0" fontId="3" fillId="0" borderId="17" xfId="0" applyFont="1" applyFill="1" applyBorder="1">
      <alignment vertical="center"/>
    </xf>
    <xf numFmtId="0" fontId="0" fillId="0" borderId="17" xfId="0" applyFill="1" applyBorder="1">
      <alignment vertical="center"/>
    </xf>
    <xf numFmtId="0" fontId="29" fillId="2" borderId="16" xfId="0" applyFont="1" applyFill="1" applyBorder="1" applyAlignment="1">
      <alignment vertical="center"/>
    </xf>
    <xf numFmtId="0" fontId="30" fillId="2" borderId="16" xfId="0" applyFont="1" applyFill="1" applyBorder="1" applyAlignment="1">
      <alignment vertical="center"/>
    </xf>
    <xf numFmtId="58" fontId="29" fillId="2" borderId="0" xfId="0" applyNumberFormat="1" applyFont="1" applyFill="1" applyAlignment="1" applyProtection="1">
      <alignment horizontal="right" vertical="center"/>
      <protection locked="0"/>
    </xf>
    <xf numFmtId="0" fontId="29" fillId="2" borderId="0" xfId="0" applyFont="1" applyFill="1" applyAlignment="1" applyProtection="1">
      <alignment horizontal="right" vertical="center"/>
      <protection locked="0"/>
    </xf>
    <xf numFmtId="177" fontId="29" fillId="2" borderId="16" xfId="1" applyNumberFormat="1" applyFont="1" applyFill="1" applyBorder="1" applyAlignment="1" applyProtection="1">
      <alignment horizontal="left" vertical="center" shrinkToFit="1"/>
      <protection locked="0"/>
    </xf>
    <xf numFmtId="177" fontId="29" fillId="2" borderId="17" xfId="1" applyNumberFormat="1" applyFont="1" applyFill="1" applyBorder="1" applyAlignment="1" applyProtection="1">
      <alignment horizontal="left" vertical="center" shrinkToFit="1"/>
      <protection locked="0"/>
    </xf>
    <xf numFmtId="0" fontId="30" fillId="2" borderId="17" xfId="0" applyFont="1" applyFill="1" applyBorder="1" applyAlignment="1">
      <alignment horizontal="left" vertical="center" shrinkToFit="1"/>
    </xf>
    <xf numFmtId="177" fontId="28" fillId="2" borderId="17" xfId="1" applyNumberFormat="1" applyFont="1" applyFill="1" applyBorder="1" applyAlignment="1" applyProtection="1">
      <alignment horizontal="left" vertical="center" shrinkToFit="1"/>
      <protection locked="0"/>
    </xf>
    <xf numFmtId="0" fontId="31" fillId="2" borderId="16" xfId="0" applyFont="1" applyFill="1" applyBorder="1" applyAlignment="1">
      <alignment vertical="center"/>
    </xf>
    <xf numFmtId="0" fontId="28" fillId="2" borderId="17" xfId="0" applyFont="1" applyFill="1" applyBorder="1" applyAlignment="1">
      <alignment vertical="center"/>
    </xf>
    <xf numFmtId="0" fontId="32" fillId="2" borderId="17" xfId="0" applyFont="1" applyFill="1" applyBorder="1" applyAlignment="1">
      <alignment vertical="center"/>
    </xf>
    <xf numFmtId="176" fontId="36" fillId="2" borderId="0" xfId="0" applyNumberFormat="1" applyFont="1" applyFill="1" applyAlignment="1">
      <alignment horizontal="center" vertical="center"/>
    </xf>
    <xf numFmtId="0" fontId="29" fillId="2" borderId="1" xfId="0" applyFont="1" applyFill="1" applyBorder="1" applyAlignment="1" applyProtection="1">
      <alignment horizontal="left" vertical="center"/>
      <protection locked="0"/>
    </xf>
    <xf numFmtId="0" fontId="29" fillId="2" borderId="2" xfId="0" applyFont="1" applyFill="1" applyBorder="1" applyAlignment="1" applyProtection="1">
      <alignment horizontal="left" vertical="center"/>
      <protection locked="0"/>
    </xf>
    <xf numFmtId="0" fontId="29" fillId="2" borderId="4" xfId="0" applyFont="1" applyFill="1" applyBorder="1" applyAlignment="1" applyProtection="1">
      <alignment horizontal="left" vertical="center"/>
      <protection locked="0"/>
    </xf>
    <xf numFmtId="0" fontId="29" fillId="2" borderId="3" xfId="0" applyFont="1" applyFill="1" applyBorder="1" applyAlignment="1" applyProtection="1">
      <alignment horizontal="left" vertical="center"/>
      <protection locked="0"/>
    </xf>
    <xf numFmtId="0" fontId="0" fillId="0" borderId="0" xfId="0" applyAlignment="1">
      <alignment horizontal="center" vertical="center"/>
    </xf>
    <xf numFmtId="0" fontId="14" fillId="0" borderId="1" xfId="0" applyFont="1" applyBorder="1" applyAlignment="1" applyProtection="1">
      <alignment horizontal="center" vertical="center" wrapText="1"/>
      <protection locked="0"/>
    </xf>
    <xf numFmtId="0" fontId="12" fillId="0" borderId="0" xfId="0" applyFont="1" applyFill="1" applyAlignment="1" applyProtection="1">
      <alignment horizontal="left" vertical="center" wrapText="1" shrinkToFit="1"/>
      <protection locked="0"/>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4" fillId="0" borderId="2"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6" fillId="0" borderId="0" xfId="0" applyFont="1" applyAlignment="1">
      <alignment horizontal="center" vertical="center"/>
    </xf>
    <xf numFmtId="0" fontId="6" fillId="0" borderId="0" xfId="0" applyFont="1" applyAlignment="1">
      <alignment horizontal="left" vertical="center" wrapText="1"/>
    </xf>
    <xf numFmtId="0" fontId="6" fillId="0" borderId="0" xfId="0" applyNumberFormat="1" applyFont="1" applyAlignment="1">
      <alignment horizontal="left" vertical="center"/>
    </xf>
    <xf numFmtId="58" fontId="13" fillId="0" borderId="0" xfId="0" applyNumberFormat="1" applyFont="1" applyAlignment="1" applyProtection="1">
      <alignment horizontal="right" vertical="center"/>
      <protection locked="0"/>
    </xf>
    <xf numFmtId="0" fontId="13" fillId="0" borderId="0" xfId="0" applyFont="1" applyAlignment="1" applyProtection="1">
      <alignment horizontal="right" vertical="center"/>
      <protection locked="0"/>
    </xf>
    <xf numFmtId="177" fontId="13" fillId="0" borderId="0" xfId="1" applyNumberFormat="1" applyFont="1" applyAlignment="1" applyProtection="1">
      <alignment horizontal="left" vertical="center" shrinkToFit="1"/>
      <protection locked="0"/>
    </xf>
    <xf numFmtId="0" fontId="14" fillId="0" borderId="2" xfId="0" applyFont="1" applyBorder="1" applyAlignment="1" applyProtection="1">
      <alignment horizontal="left" vertical="center"/>
      <protection locked="0"/>
    </xf>
    <xf numFmtId="0" fontId="14" fillId="0" borderId="4" xfId="0" applyFont="1" applyBorder="1" applyAlignment="1" applyProtection="1">
      <alignment horizontal="left" vertical="center"/>
      <protection locked="0"/>
    </xf>
    <xf numFmtId="0" fontId="14" fillId="0" borderId="3" xfId="0" applyFont="1" applyBorder="1" applyAlignment="1" applyProtection="1">
      <alignment horizontal="left" vertical="center"/>
      <protection locked="0"/>
    </xf>
    <xf numFmtId="0" fontId="4" fillId="0" borderId="1" xfId="0" applyFont="1" applyBorder="1" applyAlignment="1">
      <alignment horizontal="center" vertical="center" wrapText="1"/>
    </xf>
    <xf numFmtId="0" fontId="15" fillId="0" borderId="9"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4" fillId="0" borderId="1" xfId="0" applyFont="1" applyBorder="1" applyAlignment="1" applyProtection="1">
      <alignment horizontal="left" vertical="center"/>
      <protection locked="0"/>
    </xf>
  </cellXfs>
  <cellStyles count="3">
    <cellStyle name="桁区切り" xfId="1" builtinId="6"/>
    <cellStyle name="標準" xfId="0" builtinId="0"/>
    <cellStyle name="標準 2" xfId="2" xr:uid="{00000000-0005-0000-0000-000002000000}"/>
  </cellStyles>
  <dxfs count="13">
    <dxf>
      <fill>
        <patternFill>
          <bgColor rgb="FFFFFF99"/>
        </patternFill>
      </fill>
    </dxf>
    <dxf>
      <fill>
        <patternFill>
          <bgColor rgb="FFFFFF99"/>
        </patternFill>
      </fill>
    </dxf>
    <dxf>
      <fill>
        <patternFill patternType="solid">
          <bgColor rgb="FFFFFF99"/>
        </patternFill>
      </fill>
    </dxf>
    <dxf>
      <fill>
        <patternFill patternType="none">
          <bgColor auto="1"/>
        </patternFill>
      </fill>
    </dxf>
    <dxf>
      <fill>
        <patternFill patternType="solid">
          <bgColor rgb="FFFFFF99"/>
        </patternFill>
      </fill>
    </dxf>
    <dxf>
      <fill>
        <patternFill patternType="none">
          <bgColor auto="1"/>
        </patternFill>
      </fill>
    </dxf>
    <dxf>
      <fill>
        <patternFill patternType="solid">
          <bgColor rgb="FFFFFF99"/>
        </patternFill>
      </fill>
    </dxf>
    <dxf>
      <fill>
        <patternFill patternType="none">
          <bgColor auto="1"/>
        </patternFill>
      </fill>
    </dxf>
    <dxf>
      <fill>
        <patternFill patternType="solid">
          <bgColor rgb="FFFFFF99"/>
        </patternFill>
      </fill>
    </dxf>
    <dxf>
      <fill>
        <patternFill patternType="none">
          <bgColor auto="1"/>
        </patternFill>
      </fill>
    </dxf>
    <dxf>
      <fill>
        <patternFill patternType="solid">
          <bgColor rgb="FFFFFF99"/>
        </patternFill>
      </fill>
    </dxf>
    <dxf>
      <fill>
        <patternFill patternType="none">
          <bgColor auto="1"/>
        </patternFill>
      </fill>
    </dxf>
    <dxf>
      <fill>
        <patternFill>
          <bgColor rgb="FFFFFF99"/>
        </patternFill>
      </fill>
    </dxf>
  </dxfs>
  <tableStyles count="0" defaultTableStyle="TableStyleMedium2" defaultPivotStyle="PivotStyleLight16"/>
  <colors>
    <mruColors>
      <color rgb="FFFFFF99"/>
      <color rgb="FFFFFF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Button" lockText="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428625</xdr:colOff>
          <xdr:row>45</xdr:row>
          <xdr:rowOff>0</xdr:rowOff>
        </xdr:from>
        <xdr:to>
          <xdr:col>7</xdr:col>
          <xdr:colOff>819150</xdr:colOff>
          <xdr:row>47</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45</xdr:row>
          <xdr:rowOff>0</xdr:rowOff>
        </xdr:from>
        <xdr:to>
          <xdr:col>7</xdr:col>
          <xdr:colOff>895350</xdr:colOff>
          <xdr:row>47</xdr:row>
          <xdr:rowOff>47625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428625</xdr:colOff>
          <xdr:row>45</xdr:row>
          <xdr:rowOff>0</xdr:rowOff>
        </xdr:from>
        <xdr:to>
          <xdr:col>9</xdr:col>
          <xdr:colOff>819150</xdr:colOff>
          <xdr:row>47</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45</xdr:row>
          <xdr:rowOff>0</xdr:rowOff>
        </xdr:from>
        <xdr:to>
          <xdr:col>9</xdr:col>
          <xdr:colOff>895350</xdr:colOff>
          <xdr:row>47</xdr:row>
          <xdr:rowOff>47625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428625</xdr:colOff>
          <xdr:row>45</xdr:row>
          <xdr:rowOff>0</xdr:rowOff>
        </xdr:from>
        <xdr:to>
          <xdr:col>7</xdr:col>
          <xdr:colOff>828675</xdr:colOff>
          <xdr:row>47</xdr:row>
          <xdr:rowOff>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2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45</xdr:row>
          <xdr:rowOff>0</xdr:rowOff>
        </xdr:from>
        <xdr:to>
          <xdr:col>7</xdr:col>
          <xdr:colOff>885825</xdr:colOff>
          <xdr:row>47</xdr:row>
          <xdr:rowOff>47625</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428625</xdr:colOff>
          <xdr:row>45</xdr:row>
          <xdr:rowOff>0</xdr:rowOff>
        </xdr:from>
        <xdr:to>
          <xdr:col>9</xdr:col>
          <xdr:colOff>828675</xdr:colOff>
          <xdr:row>47</xdr:row>
          <xdr:rowOff>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45</xdr:row>
          <xdr:rowOff>0</xdr:rowOff>
        </xdr:from>
        <xdr:to>
          <xdr:col>9</xdr:col>
          <xdr:colOff>885825</xdr:colOff>
          <xdr:row>47</xdr:row>
          <xdr:rowOff>28575</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2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428625</xdr:colOff>
          <xdr:row>36</xdr:row>
          <xdr:rowOff>0</xdr:rowOff>
        </xdr:from>
        <xdr:to>
          <xdr:col>8</xdr:col>
          <xdr:colOff>809625</xdr:colOff>
          <xdr:row>38</xdr:row>
          <xdr:rowOff>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3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36</xdr:row>
          <xdr:rowOff>0</xdr:rowOff>
        </xdr:from>
        <xdr:to>
          <xdr:col>8</xdr:col>
          <xdr:colOff>904875</xdr:colOff>
          <xdr:row>38</xdr:row>
          <xdr:rowOff>47625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3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95250</xdr:colOff>
      <xdr:row>22</xdr:row>
      <xdr:rowOff>42334</xdr:rowOff>
    </xdr:from>
    <xdr:to>
      <xdr:col>4</xdr:col>
      <xdr:colOff>296333</xdr:colOff>
      <xdr:row>23</xdr:row>
      <xdr:rowOff>349250</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a:off x="4857750" y="7895167"/>
          <a:ext cx="201083" cy="687916"/>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428625</xdr:colOff>
          <xdr:row>36</xdr:row>
          <xdr:rowOff>0</xdr:rowOff>
        </xdr:from>
        <xdr:to>
          <xdr:col>8</xdr:col>
          <xdr:colOff>809625</xdr:colOff>
          <xdr:row>38</xdr:row>
          <xdr:rowOff>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4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36</xdr:row>
          <xdr:rowOff>0</xdr:rowOff>
        </xdr:from>
        <xdr:to>
          <xdr:col>8</xdr:col>
          <xdr:colOff>904875</xdr:colOff>
          <xdr:row>38</xdr:row>
          <xdr:rowOff>47625</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4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95250</xdr:colOff>
      <xdr:row>22</xdr:row>
      <xdr:rowOff>42334</xdr:rowOff>
    </xdr:from>
    <xdr:to>
      <xdr:col>4</xdr:col>
      <xdr:colOff>296333</xdr:colOff>
      <xdr:row>23</xdr:row>
      <xdr:rowOff>349250</xdr:rowOff>
    </xdr:to>
    <xdr:sp macro="" textlink="">
      <xdr:nvSpPr>
        <xdr:cNvPr id="5" name="右中かっこ 4">
          <a:extLst>
            <a:ext uri="{FF2B5EF4-FFF2-40B4-BE49-F238E27FC236}">
              <a16:creationId xmlns:a16="http://schemas.microsoft.com/office/drawing/2014/main" id="{00000000-0008-0000-0300-000005000000}"/>
            </a:ext>
          </a:extLst>
        </xdr:cNvPr>
        <xdr:cNvSpPr/>
      </xdr:nvSpPr>
      <xdr:spPr>
        <a:xfrm>
          <a:off x="4857750" y="8557684"/>
          <a:ext cx="201083" cy="687916"/>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95250</xdr:colOff>
          <xdr:row>5</xdr:row>
          <xdr:rowOff>200025</xdr:rowOff>
        </xdr:from>
        <xdr:to>
          <xdr:col>3</xdr:col>
          <xdr:colOff>66675</xdr:colOff>
          <xdr:row>8</xdr:row>
          <xdr:rowOff>285750</xdr:rowOff>
        </xdr:to>
        <xdr:sp macro="" textlink="">
          <xdr:nvSpPr>
            <xdr:cNvPr id="2051" name="Button 3" hidden="1">
              <a:extLst>
                <a:ext uri="{63B3BB69-23CF-44E3-9099-C40C66FF867C}">
                  <a14:compatExt spid="_x0000_s2051"/>
                </a:ext>
                <a:ext uri="{FF2B5EF4-FFF2-40B4-BE49-F238E27FC236}">
                  <a16:creationId xmlns:a16="http://schemas.microsoft.com/office/drawing/2014/main" id="{00000000-0008-0000-0600-000003080000}"/>
                </a:ext>
              </a:extLst>
            </xdr:cNvPr>
            <xdr:cNvSpPr/>
          </xdr:nvSpPr>
          <xdr:spPr bwMode="auto">
            <a:xfrm>
              <a:off x="0" y="0"/>
              <a:ext cx="0" cy="0"/>
            </a:xfrm>
            <a:prstGeom prst="rect">
              <a:avLst/>
            </a:prstGeom>
            <a:noFill/>
            <a:ln w="9525">
              <a:miter lim="800000"/>
              <a:headEnd/>
              <a:tailEnd/>
            </a:ln>
          </xdr:spPr>
          <xdr:txBody>
            <a:bodyPr vertOverflow="clip" wrap="square" lIns="45720" tIns="59436" rIns="0" bIns="59436" anchor="ctr" upright="1"/>
            <a:lstStyle/>
            <a:p>
              <a:pPr algn="l" rtl="0">
                <a:defRPr sz="1000"/>
              </a:pPr>
              <a:r>
                <a:rPr lang="ja-JP" altLang="en-US" sz="1800" b="0" i="0" u="none" strike="noStrike" baseline="0">
                  <a:solidFill>
                    <a:srgbClr val="000000"/>
                  </a:solidFill>
                  <a:latin typeface="游ゴシック"/>
                  <a:ea typeface="游ゴシック"/>
                </a:rPr>
                <a:t>黄色になっているセルに必要事項を入力してください。</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trlProp" Target="../ctrlProps/ctrlProp13.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F7644-1751-40EC-B892-33300E201720}">
  <sheetPr>
    <pageSetUpPr fitToPage="1"/>
  </sheetPr>
  <dimension ref="A1:C29"/>
  <sheetViews>
    <sheetView tabSelected="1" view="pageBreakPreview" zoomScale="93" zoomScaleNormal="100" zoomScaleSheetLayoutView="93" workbookViewId="0">
      <selection activeCell="C14" sqref="C14"/>
    </sheetView>
  </sheetViews>
  <sheetFormatPr defaultColWidth="9" defaultRowHeight="18.75" x14ac:dyDescent="0.4"/>
  <cols>
    <col min="1" max="1" width="20.875" style="38" customWidth="1"/>
    <col min="2" max="2" width="57.75" style="38" customWidth="1"/>
    <col min="3" max="3" width="78.125" style="38" customWidth="1"/>
    <col min="4" max="16384" width="9" style="38"/>
  </cols>
  <sheetData>
    <row r="1" spans="1:3" ht="19.5" thickBot="1" x14ac:dyDescent="0.45">
      <c r="A1" s="38" t="s">
        <v>146</v>
      </c>
    </row>
    <row r="2" spans="1:3" x14ac:dyDescent="0.4">
      <c r="A2" s="114">
        <v>1</v>
      </c>
      <c r="B2" s="115">
        <v>2</v>
      </c>
      <c r="C2" s="116">
        <v>3</v>
      </c>
    </row>
    <row r="3" spans="1:3" ht="19.5" thickBot="1" x14ac:dyDescent="0.45">
      <c r="A3" s="117" t="s">
        <v>163</v>
      </c>
      <c r="B3" s="118" t="s">
        <v>164</v>
      </c>
      <c r="C3" s="119" t="s">
        <v>56</v>
      </c>
    </row>
    <row r="4" spans="1:3" x14ac:dyDescent="0.4">
      <c r="A4" s="120" t="s">
        <v>57</v>
      </c>
      <c r="B4" s="121" t="s">
        <v>93</v>
      </c>
      <c r="C4" s="122" t="s">
        <v>147</v>
      </c>
    </row>
    <row r="5" spans="1:3" x14ac:dyDescent="0.4">
      <c r="A5" s="123" t="s">
        <v>58</v>
      </c>
      <c r="B5" s="41" t="s">
        <v>167</v>
      </c>
      <c r="C5" s="124" t="s">
        <v>148</v>
      </c>
    </row>
    <row r="6" spans="1:3" x14ac:dyDescent="0.4">
      <c r="A6" s="123" t="s">
        <v>115</v>
      </c>
      <c r="B6" s="40" t="s">
        <v>94</v>
      </c>
      <c r="C6" s="124"/>
    </row>
    <row r="7" spans="1:3" ht="38.25" customHeight="1" x14ac:dyDescent="0.4">
      <c r="A7" s="159" t="s">
        <v>168</v>
      </c>
      <c r="B7" s="157" t="s">
        <v>171</v>
      </c>
      <c r="C7" s="124" t="s">
        <v>72</v>
      </c>
    </row>
    <row r="8" spans="1:3" x14ac:dyDescent="0.4">
      <c r="A8" s="123" t="s">
        <v>117</v>
      </c>
      <c r="B8" s="160"/>
      <c r="C8" s="124" t="s">
        <v>149</v>
      </c>
    </row>
    <row r="9" spans="1:3" x14ac:dyDescent="0.4">
      <c r="A9" s="123"/>
      <c r="B9" s="40"/>
      <c r="C9" s="124" t="s">
        <v>150</v>
      </c>
    </row>
    <row r="10" spans="1:3" x14ac:dyDescent="0.4">
      <c r="A10" s="123"/>
      <c r="B10" s="40"/>
      <c r="C10" s="124" t="s">
        <v>151</v>
      </c>
    </row>
    <row r="11" spans="1:3" x14ac:dyDescent="0.4">
      <c r="A11" s="123"/>
      <c r="B11" s="40"/>
      <c r="C11" s="124" t="s">
        <v>152</v>
      </c>
    </row>
    <row r="12" spans="1:3" x14ac:dyDescent="0.4">
      <c r="A12" s="123"/>
      <c r="B12" s="40"/>
      <c r="C12" s="125" t="s">
        <v>153</v>
      </c>
    </row>
    <row r="13" spans="1:3" x14ac:dyDescent="0.4">
      <c r="A13" s="123"/>
      <c r="B13" s="39" t="s">
        <v>59</v>
      </c>
      <c r="C13" s="126" t="s">
        <v>147</v>
      </c>
    </row>
    <row r="14" spans="1:3" ht="49.5" customHeight="1" x14ac:dyDescent="0.4">
      <c r="A14" s="123"/>
      <c r="B14" s="158" t="s">
        <v>170</v>
      </c>
      <c r="C14" s="124"/>
    </row>
    <row r="15" spans="1:3" x14ac:dyDescent="0.4">
      <c r="A15" s="123"/>
      <c r="B15" s="42" t="s">
        <v>70</v>
      </c>
      <c r="C15" s="127" t="s">
        <v>166</v>
      </c>
    </row>
    <row r="16" spans="1:3" ht="37.5" x14ac:dyDescent="0.4">
      <c r="A16" s="123"/>
      <c r="B16" s="43" t="s">
        <v>71</v>
      </c>
      <c r="C16" s="126" t="s">
        <v>154</v>
      </c>
    </row>
    <row r="17" spans="1:3" ht="38.25" customHeight="1" x14ac:dyDescent="0.4">
      <c r="A17" s="123"/>
      <c r="B17" s="112" t="s">
        <v>91</v>
      </c>
      <c r="C17" s="126"/>
    </row>
    <row r="18" spans="1:3" ht="49.5" customHeight="1" x14ac:dyDescent="0.4">
      <c r="A18" s="123"/>
      <c r="B18" s="112" t="s">
        <v>172</v>
      </c>
      <c r="C18" s="126"/>
    </row>
    <row r="19" spans="1:3" x14ac:dyDescent="0.4">
      <c r="A19" s="123"/>
      <c r="B19" s="113" t="s">
        <v>92</v>
      </c>
      <c r="C19" s="128"/>
    </row>
    <row r="20" spans="1:3" x14ac:dyDescent="0.4">
      <c r="A20" s="123"/>
      <c r="B20" s="44" t="s">
        <v>114</v>
      </c>
      <c r="C20" s="129" t="s">
        <v>154</v>
      </c>
    </row>
    <row r="21" spans="1:3" ht="38.25" customHeight="1" thickBot="1" x14ac:dyDescent="0.45">
      <c r="A21" s="130"/>
      <c r="B21" s="131" t="s">
        <v>173</v>
      </c>
      <c r="C21" s="132"/>
    </row>
    <row r="23" spans="1:3" s="133" customFormat="1" ht="19.5" thickBot="1" x14ac:dyDescent="0.45">
      <c r="A23" s="38" t="s">
        <v>155</v>
      </c>
      <c r="B23" s="38"/>
      <c r="C23" s="38"/>
    </row>
    <row r="24" spans="1:3" x14ac:dyDescent="0.4">
      <c r="A24" s="114">
        <v>1</v>
      </c>
      <c r="B24" s="115">
        <v>2</v>
      </c>
      <c r="C24" s="116">
        <v>3</v>
      </c>
    </row>
    <row r="25" spans="1:3" ht="19.5" thickBot="1" x14ac:dyDescent="0.45">
      <c r="A25" s="117" t="s">
        <v>163</v>
      </c>
      <c r="B25" s="118" t="s">
        <v>164</v>
      </c>
      <c r="C25" s="119" t="s">
        <v>56</v>
      </c>
    </row>
    <row r="26" spans="1:3" x14ac:dyDescent="0.4">
      <c r="A26" s="120" t="s">
        <v>57</v>
      </c>
      <c r="B26" s="121" t="s">
        <v>93</v>
      </c>
      <c r="C26" s="134" t="s">
        <v>165</v>
      </c>
    </row>
    <row r="27" spans="1:3" x14ac:dyDescent="0.4">
      <c r="A27" s="123" t="s">
        <v>145</v>
      </c>
      <c r="B27" s="41" t="s">
        <v>167</v>
      </c>
      <c r="C27" s="135"/>
    </row>
    <row r="28" spans="1:3" x14ac:dyDescent="0.4">
      <c r="A28" s="136" t="s">
        <v>116</v>
      </c>
      <c r="B28" s="40" t="s">
        <v>94</v>
      </c>
      <c r="C28" s="135"/>
    </row>
    <row r="29" spans="1:3" ht="38.25" customHeight="1" thickBot="1" x14ac:dyDescent="0.45">
      <c r="A29" s="156" t="s">
        <v>117</v>
      </c>
      <c r="B29" s="155" t="s">
        <v>169</v>
      </c>
      <c r="C29" s="137"/>
    </row>
  </sheetData>
  <phoneticPr fontId="2"/>
  <pageMargins left="0.7" right="0.7" top="0.75" bottom="0.45" header="0.3" footer="0.3"/>
  <pageSetup paperSize="9" scale="71" orientation="landscape" r:id="rId1"/>
  <rowBreaks count="1" manualBreakCount="1">
    <brk id="30" max="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44"/>
  <sheetViews>
    <sheetView view="pageBreakPreview" topLeftCell="A12" zoomScale="60" zoomScaleNormal="70" workbookViewId="0">
      <selection activeCell="L33" sqref="L33"/>
    </sheetView>
  </sheetViews>
  <sheetFormatPr defaultColWidth="9" defaultRowHeight="13.5" x14ac:dyDescent="0.4"/>
  <cols>
    <col min="1" max="1" width="3.125" style="56" customWidth="1"/>
    <col min="2" max="2" width="11" style="56" customWidth="1"/>
    <col min="3" max="3" width="18" style="56" customWidth="1"/>
    <col min="4" max="4" width="19.25" style="56" customWidth="1"/>
    <col min="5" max="5" width="8.875" style="56" customWidth="1"/>
    <col min="6" max="7" width="13.625" style="70" customWidth="1"/>
    <col min="8" max="8" width="13.625" style="71" customWidth="1"/>
    <col min="9" max="9" width="13.625" style="70" customWidth="1"/>
    <col min="10" max="10" width="13.625" style="71" customWidth="1"/>
    <col min="11" max="11" width="5.5" style="56" customWidth="1"/>
    <col min="12" max="17" width="20.25" style="56" customWidth="1"/>
    <col min="18" max="16384" width="9" style="56"/>
  </cols>
  <sheetData>
    <row r="1" spans="1:14" s="46" customFormat="1" ht="23.45" customHeight="1" x14ac:dyDescent="0.4">
      <c r="A1" s="45" t="s">
        <v>138</v>
      </c>
      <c r="F1" s="47"/>
      <c r="G1" s="47"/>
      <c r="H1" s="48"/>
      <c r="I1" s="47"/>
      <c r="J1" s="48"/>
    </row>
    <row r="2" spans="1:14" s="46" customFormat="1" ht="17.25" x14ac:dyDescent="0.4">
      <c r="B2" s="49"/>
      <c r="F2" s="47"/>
      <c r="G2" s="47"/>
      <c r="H2" s="48"/>
      <c r="I2" s="47"/>
      <c r="J2" s="48"/>
    </row>
    <row r="3" spans="1:14" s="46" customFormat="1" ht="18" customHeight="1" x14ac:dyDescent="0.4">
      <c r="G3" s="178"/>
      <c r="H3" s="178"/>
      <c r="I3" s="178" t="s">
        <v>27</v>
      </c>
      <c r="J3" s="178"/>
      <c r="K3" s="109"/>
    </row>
    <row r="4" spans="1:14" s="46" customFormat="1" ht="17.25" x14ac:dyDescent="0.4">
      <c r="C4" s="50"/>
      <c r="H4" s="51"/>
      <c r="J4" s="51"/>
    </row>
    <row r="5" spans="1:14" s="46" customFormat="1" ht="17.25" x14ac:dyDescent="0.4">
      <c r="A5" s="52" t="s">
        <v>51</v>
      </c>
      <c r="B5" s="52"/>
      <c r="H5" s="51"/>
      <c r="J5" s="51"/>
    </row>
    <row r="6" spans="1:14" s="46" customFormat="1" ht="17.25" x14ac:dyDescent="0.4">
      <c r="C6" s="45"/>
      <c r="H6" s="51"/>
      <c r="J6" s="51"/>
    </row>
    <row r="7" spans="1:14" s="46" customFormat="1" ht="30" customHeight="1" x14ac:dyDescent="0.4">
      <c r="C7" s="45"/>
      <c r="D7" s="49"/>
      <c r="E7" s="53"/>
      <c r="F7" s="49" t="s">
        <v>30</v>
      </c>
      <c r="G7" s="53" t="s">
        <v>28</v>
      </c>
      <c r="H7" s="179"/>
      <c r="I7" s="179"/>
      <c r="J7" s="179"/>
    </row>
    <row r="8" spans="1:14" s="46" customFormat="1" ht="30" customHeight="1" x14ac:dyDescent="0.4">
      <c r="C8" s="49"/>
      <c r="E8" s="53"/>
      <c r="G8" s="53" t="s">
        <v>29</v>
      </c>
      <c r="H8" s="179"/>
      <c r="I8" s="179"/>
      <c r="J8" s="179"/>
    </row>
    <row r="9" spans="1:14" s="46" customFormat="1" ht="30" customHeight="1" x14ac:dyDescent="0.4">
      <c r="C9" s="49"/>
      <c r="D9" s="45"/>
      <c r="E9" s="53"/>
      <c r="F9" s="45"/>
      <c r="G9" s="53" t="s">
        <v>31</v>
      </c>
      <c r="H9" s="179"/>
      <c r="I9" s="179"/>
      <c r="J9" s="179"/>
    </row>
    <row r="10" spans="1:14" s="46" customFormat="1" ht="13.5" customHeight="1" x14ac:dyDescent="0.4">
      <c r="C10" s="49"/>
      <c r="F10" s="110"/>
      <c r="G10" s="110"/>
      <c r="H10" s="110"/>
      <c r="I10" s="181"/>
      <c r="J10" s="181"/>
    </row>
    <row r="11" spans="1:14" s="46" customFormat="1" ht="60.6" customHeight="1" x14ac:dyDescent="0.4">
      <c r="C11" s="49"/>
      <c r="F11" s="111"/>
      <c r="G11" s="180" t="s">
        <v>32</v>
      </c>
      <c r="H11" s="180"/>
      <c r="I11" s="180"/>
      <c r="J11" s="180"/>
      <c r="K11" s="111"/>
      <c r="L11" s="111"/>
      <c r="M11" s="111"/>
      <c r="N11" s="111"/>
    </row>
    <row r="12" spans="1:14" s="46" customFormat="1" ht="38.25" customHeight="1" x14ac:dyDescent="0.4">
      <c r="B12" s="50"/>
      <c r="F12" s="47"/>
      <c r="G12" s="47"/>
      <c r="H12" s="48"/>
      <c r="I12" s="47"/>
      <c r="J12" s="48"/>
    </row>
    <row r="13" spans="1:14" s="46" customFormat="1" ht="27.75" customHeight="1" x14ac:dyDescent="0.4">
      <c r="A13" s="170" t="s">
        <v>162</v>
      </c>
      <c r="B13" s="170"/>
      <c r="C13" s="170"/>
      <c r="D13" s="170"/>
      <c r="E13" s="170"/>
      <c r="F13" s="170"/>
      <c r="G13" s="170"/>
      <c r="H13" s="170"/>
      <c r="I13" s="170"/>
      <c r="J13" s="170"/>
    </row>
    <row r="14" spans="1:14" s="46" customFormat="1" ht="27.75" customHeight="1" x14ac:dyDescent="0.4">
      <c r="B14" s="50"/>
      <c r="F14" s="47"/>
      <c r="G14" s="47"/>
      <c r="H14" s="48"/>
      <c r="I14" s="47"/>
      <c r="J14" s="48"/>
    </row>
    <row r="15" spans="1:14" s="46" customFormat="1" ht="53.45" customHeight="1" x14ac:dyDescent="0.4">
      <c r="B15" s="177" t="s">
        <v>52</v>
      </c>
      <c r="C15" s="177"/>
      <c r="D15" s="177"/>
      <c r="E15" s="177"/>
      <c r="F15" s="177"/>
      <c r="G15" s="177"/>
      <c r="H15" s="177"/>
      <c r="I15" s="177"/>
      <c r="J15" s="177"/>
    </row>
    <row r="16" spans="1:14" s="46" customFormat="1" ht="27" customHeight="1" x14ac:dyDescent="0.4">
      <c r="B16" s="52"/>
      <c r="F16" s="47"/>
      <c r="G16" s="47"/>
      <c r="H16" s="48"/>
      <c r="I16" s="47"/>
      <c r="J16" s="48"/>
    </row>
    <row r="17" spans="1:18" s="46" customFormat="1" ht="18.75" customHeight="1" x14ac:dyDescent="0.4">
      <c r="A17" s="170" t="s">
        <v>1</v>
      </c>
      <c r="B17" s="170"/>
      <c r="C17" s="170"/>
      <c r="D17" s="170"/>
      <c r="E17" s="170"/>
      <c r="F17" s="170"/>
      <c r="G17" s="170"/>
      <c r="H17" s="170"/>
      <c r="I17" s="73"/>
      <c r="J17" s="73"/>
    </row>
    <row r="18" spans="1:18" s="46" customFormat="1" ht="17.25" x14ac:dyDescent="0.4">
      <c r="B18" s="50"/>
      <c r="F18" s="47"/>
      <c r="G18" s="47"/>
      <c r="H18" s="48"/>
      <c r="I18" s="47"/>
      <c r="J18" s="48"/>
    </row>
    <row r="19" spans="1:18" s="46" customFormat="1" ht="30" customHeight="1" x14ac:dyDescent="0.4">
      <c r="B19" s="54" t="s">
        <v>2</v>
      </c>
      <c r="C19" s="168" t="str">
        <f>IF(H39="　","金　　　　　　　　　　　　　　円","金"&amp;L38&amp;"円")</f>
        <v>金　円</v>
      </c>
      <c r="D19" s="168"/>
      <c r="F19" s="47"/>
      <c r="G19" s="47"/>
      <c r="H19" s="48"/>
      <c r="I19" s="47"/>
      <c r="J19" s="48"/>
      <c r="L19" s="55"/>
    </row>
    <row r="20" spans="1:18" s="46" customFormat="1" ht="20.100000000000001" customHeight="1" x14ac:dyDescent="0.4">
      <c r="B20" s="45"/>
      <c r="F20" s="47"/>
      <c r="G20" s="47"/>
      <c r="H20" s="48"/>
      <c r="I20" s="47"/>
      <c r="J20" s="48"/>
    </row>
    <row r="21" spans="1:18" s="46" customFormat="1" ht="20.100000000000001" customHeight="1" thickBot="1" x14ac:dyDescent="0.45">
      <c r="B21" s="54" t="s">
        <v>15</v>
      </c>
      <c r="F21" s="47"/>
      <c r="G21" s="47"/>
      <c r="H21" s="48"/>
      <c r="I21" s="47"/>
      <c r="J21" s="48"/>
      <c r="L21" s="46" t="s">
        <v>68</v>
      </c>
    </row>
    <row r="22" spans="1:18" ht="44.45" customHeight="1" x14ac:dyDescent="0.4">
      <c r="B22" s="147" t="s">
        <v>3</v>
      </c>
      <c r="C22" s="147" t="s">
        <v>18</v>
      </c>
      <c r="D22" s="147" t="s">
        <v>4</v>
      </c>
      <c r="E22" s="148" t="s">
        <v>156</v>
      </c>
      <c r="F22" s="149" t="s">
        <v>140</v>
      </c>
      <c r="G22" s="149" t="s">
        <v>141</v>
      </c>
      <c r="H22" s="149" t="s">
        <v>142</v>
      </c>
      <c r="I22" s="150" t="s">
        <v>143</v>
      </c>
      <c r="J22" s="151" t="s">
        <v>161</v>
      </c>
      <c r="L22" s="58" t="s">
        <v>61</v>
      </c>
      <c r="M22" s="59" t="s">
        <v>69</v>
      </c>
      <c r="N22" s="59" t="s">
        <v>63</v>
      </c>
      <c r="O22" s="59" t="s">
        <v>64</v>
      </c>
      <c r="P22" s="59" t="s">
        <v>66</v>
      </c>
      <c r="Q22" s="59" t="s">
        <v>65</v>
      </c>
    </row>
    <row r="23" spans="1:18" ht="25.15" customHeight="1" x14ac:dyDescent="0.4">
      <c r="B23" s="169" t="s">
        <v>11</v>
      </c>
      <c r="C23" s="60"/>
      <c r="D23" s="60"/>
      <c r="E23" s="61"/>
      <c r="F23" s="152">
        <v>84000</v>
      </c>
      <c r="G23" s="108" t="str">
        <f>IF(COUNTA(E23)=1,SUM(L29:Q29),"")</f>
        <v/>
      </c>
      <c r="H23" s="108" t="str">
        <f>IF(COUNTA(C23)=1,F23+(E23*G23),"")</f>
        <v/>
      </c>
      <c r="I23" s="138" t="str">
        <f>IF(COUNTA(C23)=1,E23*8800,"")</f>
        <v/>
      </c>
      <c r="J23" s="140" t="str">
        <f>IF(COUNTA(C23)=1,SUM(H23:I23),"")</f>
        <v/>
      </c>
      <c r="L23" s="63"/>
      <c r="M23" s="64"/>
      <c r="N23" s="64"/>
      <c r="O23" s="64"/>
      <c r="P23" s="64"/>
      <c r="Q23" s="64"/>
      <c r="R23" s="56">
        <f>C23</f>
        <v>0</v>
      </c>
    </row>
    <row r="24" spans="1:18" ht="25.15" customHeight="1" x14ac:dyDescent="0.4">
      <c r="B24" s="169"/>
      <c r="C24" s="60"/>
      <c r="D24" s="60"/>
      <c r="E24" s="61"/>
      <c r="F24" s="152">
        <v>84000</v>
      </c>
      <c r="G24" s="108" t="str">
        <f t="shared" ref="G24:G26" si="0">IF(COUNTA(E24)=1,SUM(L30:Q30),"")</f>
        <v/>
      </c>
      <c r="H24" s="108" t="str">
        <f t="shared" ref="H24:H30" si="1">IF(COUNTA(C24)=1,F24+(E24*G24),"")</f>
        <v/>
      </c>
      <c r="I24" s="138" t="str">
        <f t="shared" ref="I24:I26" si="2">IF(COUNTA(C24)=1,E24*8800,"")</f>
        <v/>
      </c>
      <c r="J24" s="140" t="str">
        <f t="shared" ref="J24:J26" si="3">IF(COUNTA(C24)=1,SUM(H24:I24),"")</f>
        <v/>
      </c>
      <c r="L24" s="63"/>
      <c r="M24" s="64"/>
      <c r="N24" s="64"/>
      <c r="O24" s="64"/>
      <c r="P24" s="64"/>
      <c r="Q24" s="64"/>
      <c r="R24" s="56">
        <f>C24</f>
        <v>0</v>
      </c>
    </row>
    <row r="25" spans="1:18" ht="25.15" customHeight="1" x14ac:dyDescent="0.4">
      <c r="B25" s="169"/>
      <c r="C25" s="60"/>
      <c r="D25" s="60"/>
      <c r="E25" s="61"/>
      <c r="F25" s="152">
        <v>84000</v>
      </c>
      <c r="G25" s="108" t="str">
        <f t="shared" si="0"/>
        <v/>
      </c>
      <c r="H25" s="108" t="str">
        <f t="shared" si="1"/>
        <v/>
      </c>
      <c r="I25" s="138" t="str">
        <f t="shared" si="2"/>
        <v/>
      </c>
      <c r="J25" s="140" t="str">
        <f t="shared" si="3"/>
        <v/>
      </c>
      <c r="L25" s="63"/>
      <c r="M25" s="64"/>
      <c r="N25" s="64"/>
      <c r="O25" s="64"/>
      <c r="P25" s="64"/>
      <c r="Q25" s="64"/>
      <c r="R25" s="56">
        <f>C25</f>
        <v>0</v>
      </c>
    </row>
    <row r="26" spans="1:18" ht="25.15" customHeight="1" x14ac:dyDescent="0.4">
      <c r="B26" s="169"/>
      <c r="C26" s="60"/>
      <c r="D26" s="60"/>
      <c r="E26" s="61"/>
      <c r="F26" s="152">
        <v>84000</v>
      </c>
      <c r="G26" s="108" t="str">
        <f t="shared" si="0"/>
        <v/>
      </c>
      <c r="H26" s="108" t="str">
        <f>IF(COUNTA(C26)=1,F26+(E26*G26),"")</f>
        <v/>
      </c>
      <c r="I26" s="138" t="str">
        <f t="shared" si="2"/>
        <v/>
      </c>
      <c r="J26" s="140" t="str">
        <f t="shared" si="3"/>
        <v/>
      </c>
      <c r="L26" s="63"/>
      <c r="M26" s="64"/>
      <c r="N26" s="64"/>
      <c r="O26" s="64"/>
      <c r="P26" s="64"/>
      <c r="Q26" s="64"/>
      <c r="R26" s="56">
        <f>C26</f>
        <v>0</v>
      </c>
    </row>
    <row r="27" spans="1:18" ht="25.15" customHeight="1" x14ac:dyDescent="0.4">
      <c r="B27" s="169" t="s">
        <v>19</v>
      </c>
      <c r="C27" s="60"/>
      <c r="D27" s="60"/>
      <c r="E27" s="65"/>
      <c r="F27" s="152">
        <v>84000</v>
      </c>
      <c r="G27" s="65"/>
      <c r="H27" s="108" t="str">
        <f t="shared" si="1"/>
        <v/>
      </c>
      <c r="I27" s="139"/>
      <c r="J27" s="140" t="str">
        <f>+H27</f>
        <v/>
      </c>
      <c r="L27" s="66" t="s">
        <v>67</v>
      </c>
      <c r="R27" s="56">
        <f>C27</f>
        <v>0</v>
      </c>
    </row>
    <row r="28" spans="1:18" ht="25.15" customHeight="1" x14ac:dyDescent="0.4">
      <c r="B28" s="169"/>
      <c r="C28" s="60"/>
      <c r="D28" s="60"/>
      <c r="E28" s="65"/>
      <c r="F28" s="152">
        <v>84000</v>
      </c>
      <c r="G28" s="65"/>
      <c r="H28" s="108" t="str">
        <f t="shared" si="1"/>
        <v/>
      </c>
      <c r="I28" s="139"/>
      <c r="J28" s="140" t="str">
        <f t="shared" ref="J28:J38" si="4">+H28</f>
        <v/>
      </c>
      <c r="L28" s="58" t="s">
        <v>61</v>
      </c>
      <c r="M28" s="58" t="s">
        <v>62</v>
      </c>
      <c r="N28" s="58" t="s">
        <v>63</v>
      </c>
      <c r="O28" s="58" t="s">
        <v>64</v>
      </c>
      <c r="P28" s="58" t="s">
        <v>66</v>
      </c>
      <c r="Q28" s="58" t="s">
        <v>65</v>
      </c>
    </row>
    <row r="29" spans="1:18" ht="25.15" customHeight="1" x14ac:dyDescent="0.4">
      <c r="B29" s="169"/>
      <c r="C29" s="60"/>
      <c r="D29" s="60"/>
      <c r="E29" s="65"/>
      <c r="F29" s="152">
        <v>84000</v>
      </c>
      <c r="G29" s="65"/>
      <c r="H29" s="108" t="str">
        <f t="shared" si="1"/>
        <v/>
      </c>
      <c r="I29" s="139"/>
      <c r="J29" s="140" t="str">
        <f t="shared" si="4"/>
        <v/>
      </c>
      <c r="L29" s="142">
        <f>COUNTIF(L23,"○")*17000</f>
        <v>0</v>
      </c>
      <c r="M29" s="142">
        <f>COUNTIF(M23,"○")*5000</f>
        <v>0</v>
      </c>
      <c r="N29" s="142">
        <f>COUNTIF(N23,"○")*9000</f>
        <v>0</v>
      </c>
      <c r="O29" s="142">
        <f>COUNTIF(O23,"○")*17000</f>
        <v>0</v>
      </c>
      <c r="P29" s="142">
        <f>COUNTIF(P23,"○")*5000</f>
        <v>0</v>
      </c>
      <c r="Q29" s="142">
        <f>COUNTIF(Q23,"○")*9000</f>
        <v>0</v>
      </c>
      <c r="R29" s="56">
        <f>C23</f>
        <v>0</v>
      </c>
    </row>
    <row r="30" spans="1:18" ht="25.15" customHeight="1" x14ac:dyDescent="0.4">
      <c r="B30" s="169"/>
      <c r="C30" s="60"/>
      <c r="D30" s="60"/>
      <c r="E30" s="65"/>
      <c r="F30" s="152">
        <v>84000</v>
      </c>
      <c r="G30" s="65"/>
      <c r="H30" s="108" t="str">
        <f t="shared" si="1"/>
        <v/>
      </c>
      <c r="I30" s="139"/>
      <c r="J30" s="140" t="str">
        <f t="shared" si="4"/>
        <v/>
      </c>
      <c r="L30" s="142">
        <f t="shared" ref="L30:L32" si="5">COUNTIF(L24,"○")*17000</f>
        <v>0</v>
      </c>
      <c r="M30" s="142">
        <f t="shared" ref="M30:M32" si="6">COUNTIF(M24,"○")*5000</f>
        <v>0</v>
      </c>
      <c r="N30" s="142">
        <f t="shared" ref="N30:N32" si="7">COUNTIF(N24,"○")*9000</f>
        <v>0</v>
      </c>
      <c r="O30" s="142">
        <f t="shared" ref="O30:O32" si="8">COUNTIF(O24,"○")*17000</f>
        <v>0</v>
      </c>
      <c r="P30" s="142">
        <f t="shared" ref="P30:P32" si="9">COUNTIF(P24,"○")*5000</f>
        <v>0</v>
      </c>
      <c r="Q30" s="142">
        <f t="shared" ref="Q30:Q32" si="10">COUNTIF(Q24,"○")*9000</f>
        <v>0</v>
      </c>
      <c r="R30" s="56">
        <f>C24</f>
        <v>0</v>
      </c>
    </row>
    <row r="31" spans="1:18" ht="25.15" customHeight="1" x14ac:dyDescent="0.4">
      <c r="B31" s="169" t="s">
        <v>6</v>
      </c>
      <c r="C31" s="60"/>
      <c r="D31" s="60"/>
      <c r="E31" s="65"/>
      <c r="F31" s="152">
        <v>42000</v>
      </c>
      <c r="G31" s="65"/>
      <c r="H31" s="108" t="str">
        <f t="shared" ref="H31:H34" si="11">IF(COUNTA(C31)=1,F31+(E31*G31),"")</f>
        <v/>
      </c>
      <c r="I31" s="139"/>
      <c r="J31" s="140" t="str">
        <f t="shared" si="4"/>
        <v/>
      </c>
      <c r="L31" s="142">
        <f t="shared" si="5"/>
        <v>0</v>
      </c>
      <c r="M31" s="142">
        <f t="shared" si="6"/>
        <v>0</v>
      </c>
      <c r="N31" s="142">
        <f t="shared" si="7"/>
        <v>0</v>
      </c>
      <c r="O31" s="142">
        <f t="shared" si="8"/>
        <v>0</v>
      </c>
      <c r="P31" s="142">
        <f t="shared" si="9"/>
        <v>0</v>
      </c>
      <c r="Q31" s="142">
        <f t="shared" si="10"/>
        <v>0</v>
      </c>
      <c r="R31" s="56">
        <f>C25</f>
        <v>0</v>
      </c>
    </row>
    <row r="32" spans="1:18" ht="25.15" customHeight="1" x14ac:dyDescent="0.4">
      <c r="B32" s="169"/>
      <c r="C32" s="60"/>
      <c r="D32" s="60"/>
      <c r="E32" s="65"/>
      <c r="F32" s="152">
        <v>42000</v>
      </c>
      <c r="G32" s="65"/>
      <c r="H32" s="108" t="str">
        <f t="shared" si="11"/>
        <v/>
      </c>
      <c r="I32" s="139"/>
      <c r="J32" s="140" t="str">
        <f t="shared" si="4"/>
        <v/>
      </c>
      <c r="L32" s="142">
        <f t="shared" si="5"/>
        <v>0</v>
      </c>
      <c r="M32" s="142">
        <f t="shared" si="6"/>
        <v>0</v>
      </c>
      <c r="N32" s="142">
        <f t="shared" si="7"/>
        <v>0</v>
      </c>
      <c r="O32" s="142">
        <f t="shared" si="8"/>
        <v>0</v>
      </c>
      <c r="P32" s="142">
        <f t="shared" si="9"/>
        <v>0</v>
      </c>
      <c r="Q32" s="142">
        <f t="shared" si="10"/>
        <v>0</v>
      </c>
      <c r="R32" s="56">
        <f>C26</f>
        <v>0</v>
      </c>
    </row>
    <row r="33" spans="2:12" ht="25.15" customHeight="1" x14ac:dyDescent="0.4">
      <c r="B33" s="169"/>
      <c r="C33" s="60"/>
      <c r="D33" s="60"/>
      <c r="E33" s="65"/>
      <c r="F33" s="152">
        <v>42000</v>
      </c>
      <c r="G33" s="65"/>
      <c r="H33" s="108" t="str">
        <f t="shared" si="11"/>
        <v/>
      </c>
      <c r="I33" s="139"/>
      <c r="J33" s="140" t="str">
        <f t="shared" si="4"/>
        <v/>
      </c>
    </row>
    <row r="34" spans="2:12" ht="25.15" customHeight="1" x14ac:dyDescent="0.4">
      <c r="B34" s="169"/>
      <c r="C34" s="60"/>
      <c r="D34" s="60"/>
      <c r="E34" s="65"/>
      <c r="F34" s="152">
        <v>42000</v>
      </c>
      <c r="G34" s="65"/>
      <c r="H34" s="108" t="str">
        <f t="shared" si="11"/>
        <v/>
      </c>
      <c r="I34" s="139"/>
      <c r="J34" s="140" t="str">
        <f t="shared" si="4"/>
        <v/>
      </c>
    </row>
    <row r="35" spans="2:12" ht="25.15" customHeight="1" x14ac:dyDescent="0.4">
      <c r="B35" s="174" t="s">
        <v>114</v>
      </c>
      <c r="C35" s="67"/>
      <c r="D35" s="67"/>
      <c r="E35" s="65"/>
      <c r="F35" s="152">
        <v>42000</v>
      </c>
      <c r="G35" s="65"/>
      <c r="H35" s="108" t="str">
        <f t="shared" ref="H35:H38" si="12">IF(COUNTA(C35)=1,F35+(E35*G35),"")</f>
        <v/>
      </c>
      <c r="I35" s="139"/>
      <c r="J35" s="140" t="str">
        <f t="shared" si="4"/>
        <v/>
      </c>
      <c r="L35" s="68"/>
    </row>
    <row r="36" spans="2:12" ht="25.15" customHeight="1" x14ac:dyDescent="0.4">
      <c r="B36" s="175"/>
      <c r="C36" s="67"/>
      <c r="D36" s="67"/>
      <c r="E36" s="65"/>
      <c r="F36" s="152">
        <v>42000</v>
      </c>
      <c r="G36" s="65"/>
      <c r="H36" s="108" t="str">
        <f t="shared" si="12"/>
        <v/>
      </c>
      <c r="I36" s="139"/>
      <c r="J36" s="140" t="str">
        <f t="shared" si="4"/>
        <v/>
      </c>
    </row>
    <row r="37" spans="2:12" ht="25.15" customHeight="1" x14ac:dyDescent="0.4">
      <c r="B37" s="175"/>
      <c r="C37" s="67"/>
      <c r="D37" s="67"/>
      <c r="E37" s="65"/>
      <c r="F37" s="152">
        <v>42000</v>
      </c>
      <c r="G37" s="65"/>
      <c r="H37" s="108" t="str">
        <f t="shared" si="12"/>
        <v/>
      </c>
      <c r="I37" s="139"/>
      <c r="J37" s="140" t="str">
        <f t="shared" si="4"/>
        <v/>
      </c>
    </row>
    <row r="38" spans="2:12" ht="25.15" customHeight="1" x14ac:dyDescent="0.4">
      <c r="B38" s="176"/>
      <c r="C38" s="67"/>
      <c r="D38" s="67"/>
      <c r="E38" s="65"/>
      <c r="F38" s="152">
        <v>42000</v>
      </c>
      <c r="G38" s="65"/>
      <c r="H38" s="108" t="str">
        <f t="shared" si="12"/>
        <v/>
      </c>
      <c r="I38" s="139"/>
      <c r="J38" s="140" t="str">
        <f t="shared" si="4"/>
        <v/>
      </c>
      <c r="L38" s="56" t="str">
        <f>TEXT(J39,"#,##0")&amp;""</f>
        <v>　</v>
      </c>
    </row>
    <row r="39" spans="2:12" ht="25.15" customHeight="1" thickBot="1" x14ac:dyDescent="0.45">
      <c r="B39" s="171" t="s">
        <v>7</v>
      </c>
      <c r="C39" s="172"/>
      <c r="D39" s="172"/>
      <c r="E39" s="172"/>
      <c r="F39" s="172"/>
      <c r="G39" s="172"/>
      <c r="H39" s="153"/>
      <c r="I39" s="153"/>
      <c r="J39" s="141" t="str">
        <f>IF(SUM(J23:J38)=0,"　",SUM(J23:J38))</f>
        <v>　</v>
      </c>
    </row>
    <row r="40" spans="2:12" ht="15" customHeight="1" x14ac:dyDescent="0.4">
      <c r="B40" s="69"/>
    </row>
    <row r="41" spans="2:12" ht="30" customHeight="1" x14ac:dyDescent="0.4">
      <c r="B41" s="54" t="s">
        <v>53</v>
      </c>
      <c r="F41" s="56"/>
      <c r="G41" s="72"/>
      <c r="H41" s="72"/>
      <c r="I41" s="56"/>
      <c r="J41" s="72"/>
    </row>
    <row r="42" spans="2:12" ht="30" customHeight="1" x14ac:dyDescent="0.4">
      <c r="B42" s="74" t="s">
        <v>144</v>
      </c>
      <c r="C42" s="173"/>
      <c r="D42" s="173"/>
      <c r="E42" s="173"/>
      <c r="F42" s="173"/>
      <c r="G42" s="72"/>
      <c r="H42" s="72"/>
      <c r="I42" s="72"/>
      <c r="J42" s="72"/>
    </row>
    <row r="43" spans="2:12" ht="30" customHeight="1" x14ac:dyDescent="0.4">
      <c r="B43" s="57" t="s">
        <v>21</v>
      </c>
      <c r="C43" s="165"/>
      <c r="D43" s="166"/>
      <c r="E43" s="166"/>
      <c r="F43" s="167"/>
      <c r="G43" s="72"/>
      <c r="H43" s="72"/>
      <c r="I43" s="72"/>
      <c r="J43" s="72"/>
    </row>
    <row r="44" spans="2:12" ht="30" customHeight="1" x14ac:dyDescent="0.4">
      <c r="B44" s="57" t="s">
        <v>22</v>
      </c>
      <c r="C44" s="165"/>
      <c r="D44" s="166"/>
      <c r="E44" s="166"/>
      <c r="F44" s="167"/>
      <c r="G44" s="72"/>
      <c r="H44" s="72"/>
      <c r="I44" s="72"/>
      <c r="J44" s="72"/>
    </row>
  </sheetData>
  <dataConsolidate/>
  <mergeCells count="19">
    <mergeCell ref="A13:J13"/>
    <mergeCell ref="B15:J15"/>
    <mergeCell ref="B31:B34"/>
    <mergeCell ref="G3:H3"/>
    <mergeCell ref="H7:J7"/>
    <mergeCell ref="H8:J8"/>
    <mergeCell ref="H9:J9"/>
    <mergeCell ref="I3:J3"/>
    <mergeCell ref="G11:J11"/>
    <mergeCell ref="I10:J10"/>
    <mergeCell ref="C44:F44"/>
    <mergeCell ref="C43:F43"/>
    <mergeCell ref="C19:D19"/>
    <mergeCell ref="B27:B30"/>
    <mergeCell ref="A17:H17"/>
    <mergeCell ref="B39:G39"/>
    <mergeCell ref="B23:B26"/>
    <mergeCell ref="C42:F42"/>
    <mergeCell ref="B35:B38"/>
  </mergeCells>
  <phoneticPr fontId="2"/>
  <dataValidations count="2">
    <dataValidation allowBlank="1" showInputMessage="1" showErrorMessage="1" promptTitle="申請日を入力してください。" prompt="申請日を和暦で入力してください。（例）令和4年１0月3１日" sqref="G3:K3" xr:uid="{00000000-0002-0000-0000-000000000000}"/>
    <dataValidation type="list" allowBlank="1" showInputMessage="1" showErrorMessage="1" sqref="L23:Q26" xr:uid="{00000000-0002-0000-0000-000001000000}">
      <formula1>"○, "</formula1>
    </dataValidation>
  </dataValidations>
  <printOptions horizontalCentered="1"/>
  <pageMargins left="0.51181102362204722" right="0.31496062992125984" top="0.35433070866141736" bottom="0.35433070866141736" header="0.31496062992125984" footer="0.31496062992125984"/>
  <pageSetup paperSize="9" scale="68" fitToWidth="0" orientation="portrait" r:id="rId1"/>
  <colBreaks count="1" manualBreakCount="1">
    <brk id="10" max="44" man="1"/>
  </colBreaks>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7</xdr:col>
                    <xdr:colOff>428625</xdr:colOff>
                    <xdr:row>45</xdr:row>
                    <xdr:rowOff>0</xdr:rowOff>
                  </from>
                  <to>
                    <xdr:col>7</xdr:col>
                    <xdr:colOff>819150</xdr:colOff>
                    <xdr:row>47</xdr:row>
                    <xdr:rowOff>0</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7</xdr:col>
                    <xdr:colOff>457200</xdr:colOff>
                    <xdr:row>45</xdr:row>
                    <xdr:rowOff>0</xdr:rowOff>
                  </from>
                  <to>
                    <xdr:col>7</xdr:col>
                    <xdr:colOff>895350</xdr:colOff>
                    <xdr:row>47</xdr:row>
                    <xdr:rowOff>47625</xdr:rowOff>
                  </to>
                </anchor>
              </controlPr>
            </control>
          </mc:Choice>
        </mc:AlternateContent>
        <mc:AlternateContent xmlns:mc="http://schemas.openxmlformats.org/markup-compatibility/2006">
          <mc:Choice Requires="x14">
            <control shapeId="1037" r:id="rId6" name="Check Box 13">
              <controlPr defaultSize="0" autoFill="0" autoLine="0" autoPict="0">
                <anchor moveWithCells="1">
                  <from>
                    <xdr:col>9</xdr:col>
                    <xdr:colOff>428625</xdr:colOff>
                    <xdr:row>45</xdr:row>
                    <xdr:rowOff>0</xdr:rowOff>
                  </from>
                  <to>
                    <xdr:col>9</xdr:col>
                    <xdr:colOff>819150</xdr:colOff>
                    <xdr:row>47</xdr:row>
                    <xdr:rowOff>0</xdr:rowOff>
                  </to>
                </anchor>
              </controlPr>
            </control>
          </mc:Choice>
        </mc:AlternateContent>
        <mc:AlternateContent xmlns:mc="http://schemas.openxmlformats.org/markup-compatibility/2006">
          <mc:Choice Requires="x14">
            <control shapeId="1038" r:id="rId7" name="Check Box 14">
              <controlPr defaultSize="0" autoFill="0" autoLine="0" autoPict="0">
                <anchor moveWithCells="1">
                  <from>
                    <xdr:col>9</xdr:col>
                    <xdr:colOff>457200</xdr:colOff>
                    <xdr:row>45</xdr:row>
                    <xdr:rowOff>0</xdr:rowOff>
                  </from>
                  <to>
                    <xdr:col>9</xdr:col>
                    <xdr:colOff>895350</xdr:colOff>
                    <xdr:row>47</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1B224-27D5-4ED6-9529-C102F20171E4}">
  <sheetPr>
    <pageSetUpPr fitToPage="1"/>
  </sheetPr>
  <dimension ref="A1:R44"/>
  <sheetViews>
    <sheetView view="pageBreakPreview" topLeftCell="A11" zoomScale="60" zoomScaleNormal="70" workbookViewId="0">
      <selection activeCell="L31" sqref="L31"/>
    </sheetView>
  </sheetViews>
  <sheetFormatPr defaultColWidth="9" defaultRowHeight="13.5" x14ac:dyDescent="0.4"/>
  <cols>
    <col min="1" max="1" width="3.125" style="56" customWidth="1"/>
    <col min="2" max="2" width="11" style="56" customWidth="1"/>
    <col min="3" max="3" width="18" style="56" customWidth="1"/>
    <col min="4" max="4" width="19.25" style="56" customWidth="1"/>
    <col min="5" max="5" width="8.875" style="56" customWidth="1"/>
    <col min="6" max="7" width="13.625" style="70" customWidth="1"/>
    <col min="8" max="8" width="13.625" style="71" customWidth="1"/>
    <col min="9" max="9" width="13.625" style="70" customWidth="1"/>
    <col min="10" max="10" width="13.625" style="71" customWidth="1"/>
    <col min="11" max="11" width="5.5" style="56" customWidth="1"/>
    <col min="12" max="17" width="20.25" style="56" customWidth="1"/>
    <col min="18" max="16384" width="9" style="56"/>
  </cols>
  <sheetData>
    <row r="1" spans="1:14" s="46" customFormat="1" ht="23.45" customHeight="1" x14ac:dyDescent="0.4">
      <c r="A1" s="45" t="s">
        <v>138</v>
      </c>
      <c r="F1" s="47"/>
      <c r="G1" s="47"/>
      <c r="H1" s="48"/>
      <c r="I1" s="47"/>
      <c r="J1" s="48"/>
    </row>
    <row r="2" spans="1:14" s="46" customFormat="1" ht="17.25" x14ac:dyDescent="0.4">
      <c r="B2" s="49"/>
      <c r="F2" s="47"/>
      <c r="G2" s="47"/>
      <c r="H2" s="48"/>
      <c r="I2" s="47"/>
      <c r="J2" s="48"/>
    </row>
    <row r="3" spans="1:14" s="46" customFormat="1" ht="18" customHeight="1" x14ac:dyDescent="0.4">
      <c r="G3" s="178"/>
      <c r="H3" s="178"/>
      <c r="I3" s="187">
        <v>45887</v>
      </c>
      <c r="J3" s="188"/>
      <c r="K3" s="109"/>
    </row>
    <row r="4" spans="1:14" s="46" customFormat="1" ht="17.25" x14ac:dyDescent="0.4">
      <c r="C4" s="50"/>
      <c r="H4" s="51"/>
      <c r="J4" s="51"/>
    </row>
    <row r="5" spans="1:14" s="46" customFormat="1" ht="17.25" x14ac:dyDescent="0.4">
      <c r="A5" s="52" t="s">
        <v>51</v>
      </c>
      <c r="B5" s="52"/>
      <c r="H5" s="51"/>
      <c r="J5" s="51"/>
    </row>
    <row r="6" spans="1:14" s="46" customFormat="1" ht="17.25" x14ac:dyDescent="0.4">
      <c r="C6" s="45"/>
      <c r="H6" s="51"/>
      <c r="J6" s="51"/>
    </row>
    <row r="7" spans="1:14" s="46" customFormat="1" ht="30" customHeight="1" x14ac:dyDescent="0.4">
      <c r="C7" s="45"/>
      <c r="D7" s="49"/>
      <c r="E7" s="53"/>
      <c r="F7" s="49" t="s">
        <v>30</v>
      </c>
      <c r="G7" s="53" t="s">
        <v>28</v>
      </c>
      <c r="H7" s="186" t="s">
        <v>90</v>
      </c>
      <c r="I7" s="186"/>
      <c r="J7" s="186"/>
    </row>
    <row r="8" spans="1:14" s="46" customFormat="1" ht="30" customHeight="1" x14ac:dyDescent="0.4">
      <c r="C8" s="49"/>
      <c r="E8" s="53"/>
      <c r="G8" s="53" t="s">
        <v>29</v>
      </c>
      <c r="H8" s="186" t="s">
        <v>89</v>
      </c>
      <c r="I8" s="186"/>
      <c r="J8" s="186"/>
    </row>
    <row r="9" spans="1:14" s="46" customFormat="1" ht="30" customHeight="1" x14ac:dyDescent="0.4">
      <c r="C9" s="49"/>
      <c r="D9" s="45"/>
      <c r="E9" s="53"/>
      <c r="F9" s="45"/>
      <c r="G9" s="53" t="s">
        <v>31</v>
      </c>
      <c r="H9" s="186" t="s">
        <v>47</v>
      </c>
      <c r="I9" s="186"/>
      <c r="J9" s="186"/>
    </row>
    <row r="10" spans="1:14" s="46" customFormat="1" ht="13.5" customHeight="1" x14ac:dyDescent="0.4">
      <c r="C10" s="49"/>
      <c r="F10" s="110"/>
      <c r="G10" s="110"/>
      <c r="H10" s="186" t="s">
        <v>48</v>
      </c>
      <c r="I10" s="186"/>
      <c r="J10" s="186"/>
    </row>
    <row r="11" spans="1:14" s="46" customFormat="1" ht="60.6" customHeight="1" x14ac:dyDescent="0.4">
      <c r="C11" s="49"/>
      <c r="F11" s="111"/>
      <c r="G11" s="180" t="s">
        <v>32</v>
      </c>
      <c r="H11" s="180"/>
      <c r="I11" s="180"/>
      <c r="J11" s="180"/>
      <c r="K11" s="111"/>
      <c r="L11" s="111"/>
      <c r="M11" s="111"/>
      <c r="N11" s="111"/>
    </row>
    <row r="12" spans="1:14" s="46" customFormat="1" ht="38.25" customHeight="1" x14ac:dyDescent="0.4">
      <c r="B12" s="50"/>
      <c r="F12" s="47"/>
      <c r="G12" s="47"/>
      <c r="H12" s="48"/>
      <c r="I12" s="47"/>
      <c r="J12" s="48"/>
    </row>
    <row r="13" spans="1:14" s="46" customFormat="1" ht="27.75" customHeight="1" x14ac:dyDescent="0.4">
      <c r="A13" s="170" t="s">
        <v>162</v>
      </c>
      <c r="B13" s="170"/>
      <c r="C13" s="170"/>
      <c r="D13" s="170"/>
      <c r="E13" s="170"/>
      <c r="F13" s="170"/>
      <c r="G13" s="170"/>
      <c r="H13" s="170"/>
      <c r="I13" s="170"/>
      <c r="J13" s="170"/>
    </row>
    <row r="14" spans="1:14" s="46" customFormat="1" ht="27.75" customHeight="1" x14ac:dyDescent="0.4">
      <c r="B14" s="50"/>
      <c r="F14" s="47"/>
      <c r="G14" s="47"/>
      <c r="H14" s="48"/>
      <c r="I14" s="47"/>
      <c r="J14" s="48"/>
    </row>
    <row r="15" spans="1:14" s="46" customFormat="1" ht="53.45" customHeight="1" x14ac:dyDescent="0.4">
      <c r="B15" s="177" t="s">
        <v>52</v>
      </c>
      <c r="C15" s="177"/>
      <c r="D15" s="177"/>
      <c r="E15" s="177"/>
      <c r="F15" s="177"/>
      <c r="G15" s="177"/>
      <c r="H15" s="177"/>
      <c r="I15" s="177"/>
      <c r="J15" s="177"/>
    </row>
    <row r="16" spans="1:14" s="46" customFormat="1" ht="27" customHeight="1" x14ac:dyDescent="0.4">
      <c r="B16" s="52"/>
      <c r="F16" s="47"/>
      <c r="G16" s="47"/>
      <c r="H16" s="48"/>
      <c r="I16" s="47"/>
      <c r="J16" s="48"/>
    </row>
    <row r="17" spans="1:18" s="46" customFormat="1" ht="18.75" customHeight="1" x14ac:dyDescent="0.4">
      <c r="A17" s="170" t="s">
        <v>1</v>
      </c>
      <c r="B17" s="170"/>
      <c r="C17" s="170"/>
      <c r="D17" s="170"/>
      <c r="E17" s="170"/>
      <c r="F17" s="170"/>
      <c r="G17" s="170"/>
      <c r="H17" s="170"/>
      <c r="I17" s="73"/>
      <c r="J17" s="73"/>
    </row>
    <row r="18" spans="1:18" s="46" customFormat="1" ht="17.25" x14ac:dyDescent="0.4">
      <c r="B18" s="50"/>
      <c r="F18" s="47"/>
      <c r="G18" s="47"/>
      <c r="H18" s="48"/>
      <c r="I18" s="47"/>
      <c r="J18" s="48"/>
    </row>
    <row r="19" spans="1:18" s="46" customFormat="1" ht="30" customHeight="1" x14ac:dyDescent="0.4">
      <c r="B19" s="54" t="s">
        <v>2</v>
      </c>
      <c r="C19" s="168" t="str">
        <f>IF(H39="　","金　　　　　　　　　　　　　　円","金"&amp;L38&amp;"円")</f>
        <v>金30,074,400円</v>
      </c>
      <c r="D19" s="168"/>
      <c r="F19" s="47"/>
      <c r="G19" s="47"/>
      <c r="H19" s="48"/>
      <c r="I19" s="47"/>
      <c r="J19" s="48"/>
      <c r="L19" s="73"/>
    </row>
    <row r="20" spans="1:18" s="46" customFormat="1" ht="20.100000000000001" customHeight="1" x14ac:dyDescent="0.4">
      <c r="B20" s="45"/>
      <c r="F20" s="47"/>
      <c r="G20" s="47"/>
      <c r="H20" s="48"/>
      <c r="I20" s="47"/>
      <c r="J20" s="48"/>
    </row>
    <row r="21" spans="1:18" s="46" customFormat="1" ht="20.100000000000001" customHeight="1" thickBot="1" x14ac:dyDescent="0.45">
      <c r="B21" s="54" t="s">
        <v>15</v>
      </c>
      <c r="F21" s="47"/>
      <c r="G21" s="47"/>
      <c r="H21" s="48"/>
      <c r="I21" s="47"/>
      <c r="J21" s="48"/>
      <c r="L21" s="46" t="s">
        <v>68</v>
      </c>
    </row>
    <row r="22" spans="1:18" ht="44.45" customHeight="1" x14ac:dyDescent="0.4">
      <c r="B22" s="147" t="s">
        <v>3</v>
      </c>
      <c r="C22" s="147" t="s">
        <v>18</v>
      </c>
      <c r="D22" s="147" t="s">
        <v>4</v>
      </c>
      <c r="E22" s="148" t="s">
        <v>156</v>
      </c>
      <c r="F22" s="149" t="s">
        <v>157</v>
      </c>
      <c r="G22" s="149" t="s">
        <v>158</v>
      </c>
      <c r="H22" s="149" t="s">
        <v>159</v>
      </c>
      <c r="I22" s="150" t="s">
        <v>160</v>
      </c>
      <c r="J22" s="151" t="s">
        <v>161</v>
      </c>
      <c r="L22" s="58" t="s">
        <v>61</v>
      </c>
      <c r="M22" s="59" t="s">
        <v>69</v>
      </c>
      <c r="N22" s="59" t="s">
        <v>63</v>
      </c>
      <c r="O22" s="59" t="s">
        <v>64</v>
      </c>
      <c r="P22" s="59" t="s">
        <v>66</v>
      </c>
      <c r="Q22" s="59" t="s">
        <v>65</v>
      </c>
    </row>
    <row r="23" spans="1:18" ht="25.15" customHeight="1" x14ac:dyDescent="0.4">
      <c r="B23" s="169" t="s">
        <v>11</v>
      </c>
      <c r="C23" s="143" t="s">
        <v>118</v>
      </c>
      <c r="D23" s="143" t="s">
        <v>119</v>
      </c>
      <c r="E23" s="144">
        <v>568</v>
      </c>
      <c r="F23" s="62">
        <v>84000</v>
      </c>
      <c r="G23" s="62">
        <f>IF(COUNTA(E23)=1,SUM(L29:Q29),"")</f>
        <v>44000</v>
      </c>
      <c r="H23" s="62">
        <f>IF(COUNTA(C23)=1,F23+(E23*G23),"")</f>
        <v>25076000</v>
      </c>
      <c r="I23" s="145">
        <f>IF(COUNTA(C23)=1,E23*8800,"")</f>
        <v>4998400</v>
      </c>
      <c r="J23" s="146">
        <f>IF(COUNTA(C23)=1,SUM(H23:I23),"")</f>
        <v>30074400</v>
      </c>
      <c r="L23" s="63" t="s">
        <v>60</v>
      </c>
      <c r="M23" s="64" t="s">
        <v>60</v>
      </c>
      <c r="N23" s="64"/>
      <c r="O23" s="64" t="s">
        <v>60</v>
      </c>
      <c r="P23" s="64" t="s">
        <v>60</v>
      </c>
      <c r="Q23" s="64"/>
      <c r="R23" s="56" t="str">
        <f>C23</f>
        <v>○○病院</v>
      </c>
    </row>
    <row r="24" spans="1:18" ht="25.15" customHeight="1" x14ac:dyDescent="0.4">
      <c r="B24" s="169"/>
      <c r="C24" s="162"/>
      <c r="D24" s="60"/>
      <c r="E24" s="61"/>
      <c r="F24" s="62">
        <v>84000</v>
      </c>
      <c r="G24" s="108" t="str">
        <f>IF(COUNTA(E24)=1,SUM(L30:Q30),"")</f>
        <v/>
      </c>
      <c r="H24" s="108" t="str">
        <f t="shared" ref="H24:H38" si="0">IF(COUNTA(C24)=1,F24+(E24*G24),"")</f>
        <v/>
      </c>
      <c r="I24" s="138" t="str">
        <f t="shared" ref="I24:I26" si="1">IF(COUNTA(C24)=1,E24*8800,"")</f>
        <v/>
      </c>
      <c r="J24" s="140" t="str">
        <f t="shared" ref="J24:J26" si="2">IF(COUNTA(C24)=1,SUM(H24:I24),"")</f>
        <v/>
      </c>
      <c r="L24" s="63"/>
      <c r="M24" s="64"/>
      <c r="N24" s="64"/>
      <c r="O24" s="64"/>
      <c r="P24" s="64"/>
      <c r="Q24" s="64"/>
      <c r="R24" s="56">
        <f>C24</f>
        <v>0</v>
      </c>
    </row>
    <row r="25" spans="1:18" ht="25.15" customHeight="1" x14ac:dyDescent="0.4">
      <c r="B25" s="169"/>
      <c r="C25" s="60"/>
      <c r="D25" s="60"/>
      <c r="E25" s="61"/>
      <c r="F25" s="62">
        <v>84000</v>
      </c>
      <c r="G25" s="108" t="str">
        <f t="shared" ref="G25" si="3">IF(COUNTA(E25)=1,SUM(L31:Q31),"")</f>
        <v/>
      </c>
      <c r="H25" s="108" t="str">
        <f t="shared" si="0"/>
        <v/>
      </c>
      <c r="I25" s="138" t="str">
        <f t="shared" si="1"/>
        <v/>
      </c>
      <c r="J25" s="140" t="str">
        <f t="shared" si="2"/>
        <v/>
      </c>
      <c r="L25" s="63"/>
      <c r="M25" s="64"/>
      <c r="N25" s="64"/>
      <c r="O25" s="64"/>
      <c r="P25" s="64"/>
      <c r="Q25" s="64"/>
      <c r="R25" s="56">
        <f>C25</f>
        <v>0</v>
      </c>
    </row>
    <row r="26" spans="1:18" ht="25.15" customHeight="1" x14ac:dyDescent="0.4">
      <c r="B26" s="169"/>
      <c r="C26" s="60"/>
      <c r="D26" s="60"/>
      <c r="E26" s="61"/>
      <c r="F26" s="62">
        <v>84000</v>
      </c>
      <c r="G26" s="108" t="str">
        <f>IF(COUNTA(E26)=1,SUM(L32:Q32),"")</f>
        <v/>
      </c>
      <c r="H26" s="108" t="str">
        <f>IF(COUNTA(C26)=1,F26+(E26*G26),"")</f>
        <v/>
      </c>
      <c r="I26" s="138" t="str">
        <f t="shared" si="1"/>
        <v/>
      </c>
      <c r="J26" s="140" t="str">
        <f t="shared" si="2"/>
        <v/>
      </c>
      <c r="L26" s="63"/>
      <c r="M26" s="64"/>
      <c r="N26" s="64"/>
      <c r="O26" s="64"/>
      <c r="P26" s="64"/>
      <c r="Q26" s="64"/>
      <c r="R26" s="56">
        <f>C26</f>
        <v>0</v>
      </c>
    </row>
    <row r="27" spans="1:18" ht="25.15" customHeight="1" x14ac:dyDescent="0.4">
      <c r="B27" s="169" t="s">
        <v>19</v>
      </c>
      <c r="C27" s="60"/>
      <c r="D27" s="60"/>
      <c r="E27" s="65"/>
      <c r="F27" s="62">
        <v>84000</v>
      </c>
      <c r="G27" s="65"/>
      <c r="H27" s="108" t="str">
        <f t="shared" si="0"/>
        <v/>
      </c>
      <c r="I27" s="139"/>
      <c r="J27" s="140" t="str">
        <f>+H27</f>
        <v/>
      </c>
      <c r="L27" s="66" t="s">
        <v>67</v>
      </c>
      <c r="R27" s="56">
        <f>C27</f>
        <v>0</v>
      </c>
    </row>
    <row r="28" spans="1:18" ht="25.15" customHeight="1" x14ac:dyDescent="0.4">
      <c r="B28" s="169"/>
      <c r="C28" s="60"/>
      <c r="D28" s="60"/>
      <c r="E28" s="65"/>
      <c r="F28" s="62">
        <v>84000</v>
      </c>
      <c r="G28" s="65"/>
      <c r="H28" s="108" t="str">
        <f t="shared" si="0"/>
        <v/>
      </c>
      <c r="I28" s="139"/>
      <c r="J28" s="140" t="str">
        <f t="shared" ref="J28:J38" si="4">+H28</f>
        <v/>
      </c>
      <c r="L28" s="58" t="s">
        <v>61</v>
      </c>
      <c r="M28" s="58" t="s">
        <v>62</v>
      </c>
      <c r="N28" s="58" t="s">
        <v>63</v>
      </c>
      <c r="O28" s="58" t="s">
        <v>64</v>
      </c>
      <c r="P28" s="58" t="s">
        <v>66</v>
      </c>
      <c r="Q28" s="58" t="s">
        <v>65</v>
      </c>
    </row>
    <row r="29" spans="1:18" ht="25.15" customHeight="1" x14ac:dyDescent="0.4">
      <c r="B29" s="169"/>
      <c r="C29" s="60"/>
      <c r="D29" s="60"/>
      <c r="E29" s="65"/>
      <c r="F29" s="62">
        <v>84000</v>
      </c>
      <c r="G29" s="65"/>
      <c r="H29" s="108" t="str">
        <f t="shared" si="0"/>
        <v/>
      </c>
      <c r="I29" s="139"/>
      <c r="J29" s="140" t="str">
        <f t="shared" si="4"/>
        <v/>
      </c>
      <c r="L29" s="142">
        <f>COUNTIF(L23,"○")*17000</f>
        <v>17000</v>
      </c>
      <c r="M29" s="142">
        <f>COUNTIF(M23,"○")*5000</f>
        <v>5000</v>
      </c>
      <c r="N29" s="142">
        <f>COUNTIF(N23,"○")*9000</f>
        <v>0</v>
      </c>
      <c r="O29" s="142">
        <f>COUNTIF(O23,"○")*17000</f>
        <v>17000</v>
      </c>
      <c r="P29" s="142">
        <f>COUNTIF(P23,"○")*5000</f>
        <v>5000</v>
      </c>
      <c r="Q29" s="142">
        <f>COUNTIF(Q23,"○")*9000</f>
        <v>0</v>
      </c>
      <c r="R29" s="56" t="str">
        <f>C23</f>
        <v>○○病院</v>
      </c>
    </row>
    <row r="30" spans="1:18" ht="25.15" customHeight="1" x14ac:dyDescent="0.4">
      <c r="B30" s="169"/>
      <c r="C30" s="60"/>
      <c r="D30" s="60"/>
      <c r="E30" s="65"/>
      <c r="F30" s="62">
        <v>84000</v>
      </c>
      <c r="G30" s="65"/>
      <c r="H30" s="108" t="str">
        <f t="shared" si="0"/>
        <v/>
      </c>
      <c r="I30" s="139"/>
      <c r="J30" s="140" t="str">
        <f t="shared" si="4"/>
        <v/>
      </c>
      <c r="L30" s="142">
        <f t="shared" ref="L30:L32" si="5">COUNTIF(L24,"○")*17000</f>
        <v>0</v>
      </c>
      <c r="M30" s="142">
        <f t="shared" ref="M30:M32" si="6">COUNTIF(M24,"○")*5000</f>
        <v>0</v>
      </c>
      <c r="N30" s="142">
        <f t="shared" ref="N30:N32" si="7">COUNTIF(N24,"○")*9000</f>
        <v>0</v>
      </c>
      <c r="O30" s="142">
        <f t="shared" ref="O30:O32" si="8">COUNTIF(O24,"○")*17000</f>
        <v>0</v>
      </c>
      <c r="P30" s="142">
        <f t="shared" ref="P30:P32" si="9">COUNTIF(P24,"○")*5000</f>
        <v>0</v>
      </c>
      <c r="Q30" s="142">
        <f t="shared" ref="Q30:Q32" si="10">COUNTIF(Q24,"○")*9000</f>
        <v>0</v>
      </c>
      <c r="R30" s="56">
        <f>C24</f>
        <v>0</v>
      </c>
    </row>
    <row r="31" spans="1:18" ht="25.15" customHeight="1" x14ac:dyDescent="0.4">
      <c r="B31" s="169" t="s">
        <v>6</v>
      </c>
      <c r="C31" s="60"/>
      <c r="D31" s="60"/>
      <c r="E31" s="65"/>
      <c r="F31" s="62">
        <v>42000</v>
      </c>
      <c r="G31" s="65"/>
      <c r="H31" s="108" t="str">
        <f t="shared" si="0"/>
        <v/>
      </c>
      <c r="I31" s="139"/>
      <c r="J31" s="140" t="str">
        <f t="shared" si="4"/>
        <v/>
      </c>
      <c r="L31" s="142">
        <f t="shared" si="5"/>
        <v>0</v>
      </c>
      <c r="M31" s="142">
        <f t="shared" si="6"/>
        <v>0</v>
      </c>
      <c r="N31" s="142">
        <f t="shared" si="7"/>
        <v>0</v>
      </c>
      <c r="O31" s="142">
        <f t="shared" si="8"/>
        <v>0</v>
      </c>
      <c r="P31" s="142">
        <f t="shared" si="9"/>
        <v>0</v>
      </c>
      <c r="Q31" s="142">
        <f t="shared" si="10"/>
        <v>0</v>
      </c>
      <c r="R31" s="56">
        <f>C25</f>
        <v>0</v>
      </c>
    </row>
    <row r="32" spans="1:18" ht="25.15" customHeight="1" x14ac:dyDescent="0.4">
      <c r="B32" s="169"/>
      <c r="C32" s="60"/>
      <c r="D32" s="60"/>
      <c r="E32" s="65"/>
      <c r="F32" s="62">
        <v>42000</v>
      </c>
      <c r="G32" s="65"/>
      <c r="H32" s="108" t="str">
        <f t="shared" si="0"/>
        <v/>
      </c>
      <c r="I32" s="139"/>
      <c r="J32" s="140" t="str">
        <f t="shared" si="4"/>
        <v/>
      </c>
      <c r="L32" s="142">
        <f t="shared" si="5"/>
        <v>0</v>
      </c>
      <c r="M32" s="142">
        <f t="shared" si="6"/>
        <v>0</v>
      </c>
      <c r="N32" s="142">
        <f t="shared" si="7"/>
        <v>0</v>
      </c>
      <c r="O32" s="142">
        <f t="shared" si="8"/>
        <v>0</v>
      </c>
      <c r="P32" s="142">
        <f t="shared" si="9"/>
        <v>0</v>
      </c>
      <c r="Q32" s="142">
        <f t="shared" si="10"/>
        <v>0</v>
      </c>
      <c r="R32" s="56">
        <f>C26</f>
        <v>0</v>
      </c>
    </row>
    <row r="33" spans="2:12" ht="25.15" customHeight="1" x14ac:dyDescent="0.4">
      <c r="B33" s="169"/>
      <c r="C33" s="60"/>
      <c r="D33" s="60"/>
      <c r="E33" s="65"/>
      <c r="F33" s="62">
        <v>42000</v>
      </c>
      <c r="G33" s="65"/>
      <c r="H33" s="108" t="str">
        <f t="shared" si="0"/>
        <v/>
      </c>
      <c r="I33" s="139"/>
      <c r="J33" s="140" t="str">
        <f t="shared" si="4"/>
        <v/>
      </c>
    </row>
    <row r="34" spans="2:12" ht="25.15" customHeight="1" x14ac:dyDescent="0.4">
      <c r="B34" s="169"/>
      <c r="C34" s="60"/>
      <c r="D34" s="161"/>
      <c r="E34" s="65"/>
      <c r="F34" s="62">
        <v>42000</v>
      </c>
      <c r="G34" s="65"/>
      <c r="H34" s="108" t="str">
        <f t="shared" si="0"/>
        <v/>
      </c>
      <c r="I34" s="139"/>
      <c r="J34" s="140" t="str">
        <f t="shared" si="4"/>
        <v/>
      </c>
    </row>
    <row r="35" spans="2:12" ht="25.15" customHeight="1" x14ac:dyDescent="0.4">
      <c r="B35" s="174" t="s">
        <v>114</v>
      </c>
      <c r="C35" s="67"/>
      <c r="D35" s="67"/>
      <c r="E35" s="65"/>
      <c r="F35" s="62">
        <v>42000</v>
      </c>
      <c r="G35" s="65"/>
      <c r="H35" s="108" t="str">
        <f t="shared" si="0"/>
        <v/>
      </c>
      <c r="I35" s="139"/>
      <c r="J35" s="140" t="str">
        <f t="shared" si="4"/>
        <v/>
      </c>
      <c r="L35" s="68"/>
    </row>
    <row r="36" spans="2:12" ht="25.15" customHeight="1" x14ac:dyDescent="0.4">
      <c r="B36" s="175"/>
      <c r="C36" s="67"/>
      <c r="D36" s="67"/>
      <c r="E36" s="65"/>
      <c r="F36" s="62">
        <v>42000</v>
      </c>
      <c r="G36" s="65"/>
      <c r="H36" s="108" t="str">
        <f t="shared" si="0"/>
        <v/>
      </c>
      <c r="I36" s="139"/>
      <c r="J36" s="140" t="str">
        <f t="shared" si="4"/>
        <v/>
      </c>
    </row>
    <row r="37" spans="2:12" ht="25.15" customHeight="1" x14ac:dyDescent="0.4">
      <c r="B37" s="175"/>
      <c r="C37" s="67"/>
      <c r="D37" s="67"/>
      <c r="E37" s="65"/>
      <c r="F37" s="62">
        <v>42000</v>
      </c>
      <c r="G37" s="65"/>
      <c r="H37" s="108" t="str">
        <f t="shared" si="0"/>
        <v/>
      </c>
      <c r="I37" s="139"/>
      <c r="J37" s="140" t="str">
        <f t="shared" si="4"/>
        <v/>
      </c>
    </row>
    <row r="38" spans="2:12" ht="25.15" customHeight="1" x14ac:dyDescent="0.4">
      <c r="B38" s="176"/>
      <c r="C38" s="67"/>
      <c r="D38" s="67"/>
      <c r="E38" s="65"/>
      <c r="F38" s="62">
        <v>42000</v>
      </c>
      <c r="G38" s="65"/>
      <c r="H38" s="108" t="str">
        <f t="shared" si="0"/>
        <v/>
      </c>
      <c r="I38" s="139"/>
      <c r="J38" s="140" t="str">
        <f t="shared" si="4"/>
        <v/>
      </c>
      <c r="L38" s="56" t="str">
        <f>TEXT(J39,"#,##0")&amp;""</f>
        <v>30,074,400</v>
      </c>
    </row>
    <row r="39" spans="2:12" ht="25.15" customHeight="1" thickBot="1" x14ac:dyDescent="0.45">
      <c r="B39" s="171" t="s">
        <v>7</v>
      </c>
      <c r="C39" s="172"/>
      <c r="D39" s="172"/>
      <c r="E39" s="172"/>
      <c r="F39" s="172"/>
      <c r="G39" s="172"/>
      <c r="H39" s="153"/>
      <c r="I39" s="153"/>
      <c r="J39" s="141">
        <f>IF(SUM(J23:J38)=0,"　",SUM(J23:J38))</f>
        <v>30074400</v>
      </c>
    </row>
    <row r="40" spans="2:12" ht="15" customHeight="1" x14ac:dyDescent="0.4">
      <c r="B40" s="69"/>
    </row>
    <row r="41" spans="2:12" ht="30" customHeight="1" x14ac:dyDescent="0.4">
      <c r="B41" s="54" t="s">
        <v>53</v>
      </c>
      <c r="F41" s="56"/>
      <c r="G41" s="72"/>
      <c r="H41" s="72"/>
      <c r="I41" s="56"/>
      <c r="J41" s="72"/>
    </row>
    <row r="42" spans="2:12" ht="30" customHeight="1" x14ac:dyDescent="0.4">
      <c r="B42" s="74" t="s">
        <v>144</v>
      </c>
      <c r="C42" s="182" t="s">
        <v>43</v>
      </c>
      <c r="D42" s="182"/>
      <c r="E42" s="182"/>
      <c r="F42" s="182"/>
      <c r="G42" s="72"/>
      <c r="H42" s="72"/>
      <c r="I42" s="72"/>
      <c r="J42" s="72"/>
    </row>
    <row r="43" spans="2:12" ht="30" customHeight="1" x14ac:dyDescent="0.4">
      <c r="B43" s="57" t="s">
        <v>21</v>
      </c>
      <c r="C43" s="183" t="s">
        <v>41</v>
      </c>
      <c r="D43" s="184"/>
      <c r="E43" s="184"/>
      <c r="F43" s="185"/>
      <c r="G43" s="72"/>
      <c r="H43" s="72"/>
      <c r="I43" s="72"/>
      <c r="J43" s="72"/>
    </row>
    <row r="44" spans="2:12" ht="30" customHeight="1" x14ac:dyDescent="0.4">
      <c r="B44" s="57" t="s">
        <v>22</v>
      </c>
      <c r="C44" s="183" t="s">
        <v>42</v>
      </c>
      <c r="D44" s="184"/>
      <c r="E44" s="184"/>
      <c r="F44" s="185"/>
      <c r="G44" s="72"/>
      <c r="H44" s="72"/>
      <c r="I44" s="72"/>
      <c r="J44" s="72"/>
    </row>
  </sheetData>
  <mergeCells count="19">
    <mergeCell ref="G3:H3"/>
    <mergeCell ref="I3:J3"/>
    <mergeCell ref="B27:B30"/>
    <mergeCell ref="B31:B34"/>
    <mergeCell ref="B35:B38"/>
    <mergeCell ref="B39:G39"/>
    <mergeCell ref="C42:F42"/>
    <mergeCell ref="C44:F44"/>
    <mergeCell ref="H7:J7"/>
    <mergeCell ref="H8:J8"/>
    <mergeCell ref="H9:J9"/>
    <mergeCell ref="H10:J10"/>
    <mergeCell ref="C43:F43"/>
    <mergeCell ref="G11:J11"/>
    <mergeCell ref="A13:J13"/>
    <mergeCell ref="B15:J15"/>
    <mergeCell ref="A17:H17"/>
    <mergeCell ref="C19:D19"/>
    <mergeCell ref="B23:B26"/>
  </mergeCells>
  <phoneticPr fontId="2"/>
  <dataValidations count="2">
    <dataValidation type="list" allowBlank="1" showInputMessage="1" showErrorMessage="1" sqref="L23:Q26" xr:uid="{3AC8DFDE-6592-4347-ABDD-DAB97AF7396D}">
      <formula1>"○, "</formula1>
    </dataValidation>
    <dataValidation allowBlank="1" showInputMessage="1" showErrorMessage="1" promptTitle="申請日を入力してください。" prompt="申請日を和暦で入力してください。（例）令和4年１0月3１日" sqref="G3:K3" xr:uid="{46B3D44E-9786-4E04-8842-9885AA917A93}"/>
  </dataValidations>
  <printOptions horizontalCentered="1"/>
  <pageMargins left="0.51181102362204722" right="0.31496062992125984" top="0.35433070866141736" bottom="0.35433070866141736" header="0.31496062992125984" footer="0.31496062992125984"/>
  <pageSetup paperSize="9" scale="68" fitToWidth="0" orientation="portrait" r:id="rId1"/>
  <colBreaks count="1" manualBreakCount="1">
    <brk id="10" max="44" man="1"/>
  </colBreaks>
  <drawing r:id="rId2"/>
  <legacyDrawing r:id="rId3"/>
  <mc:AlternateContent xmlns:mc="http://schemas.openxmlformats.org/markup-compatibility/2006">
    <mc:Choice Requires="x14">
      <controls>
        <mc:AlternateContent xmlns:mc="http://schemas.openxmlformats.org/markup-compatibility/2006">
          <mc:Choice Requires="x14">
            <control shapeId="18434" r:id="rId4" name="Check Box 2">
              <controlPr defaultSize="0" autoFill="0" autoLine="0" autoPict="0">
                <anchor moveWithCells="1">
                  <from>
                    <xdr:col>7</xdr:col>
                    <xdr:colOff>428625</xdr:colOff>
                    <xdr:row>45</xdr:row>
                    <xdr:rowOff>0</xdr:rowOff>
                  </from>
                  <to>
                    <xdr:col>7</xdr:col>
                    <xdr:colOff>828675</xdr:colOff>
                    <xdr:row>47</xdr:row>
                    <xdr:rowOff>0</xdr:rowOff>
                  </to>
                </anchor>
              </controlPr>
            </control>
          </mc:Choice>
        </mc:AlternateContent>
        <mc:AlternateContent xmlns:mc="http://schemas.openxmlformats.org/markup-compatibility/2006">
          <mc:Choice Requires="x14">
            <control shapeId="18435" r:id="rId5" name="Check Box 3">
              <controlPr defaultSize="0" autoFill="0" autoLine="0" autoPict="0">
                <anchor moveWithCells="1">
                  <from>
                    <xdr:col>7</xdr:col>
                    <xdr:colOff>457200</xdr:colOff>
                    <xdr:row>45</xdr:row>
                    <xdr:rowOff>0</xdr:rowOff>
                  </from>
                  <to>
                    <xdr:col>7</xdr:col>
                    <xdr:colOff>885825</xdr:colOff>
                    <xdr:row>47</xdr:row>
                    <xdr:rowOff>47625</xdr:rowOff>
                  </to>
                </anchor>
              </controlPr>
            </control>
          </mc:Choice>
        </mc:AlternateContent>
        <mc:AlternateContent xmlns:mc="http://schemas.openxmlformats.org/markup-compatibility/2006">
          <mc:Choice Requires="x14">
            <control shapeId="18436" r:id="rId6" name="Check Box 4">
              <controlPr defaultSize="0" autoFill="0" autoLine="0" autoPict="0">
                <anchor moveWithCells="1">
                  <from>
                    <xdr:col>9</xdr:col>
                    <xdr:colOff>428625</xdr:colOff>
                    <xdr:row>45</xdr:row>
                    <xdr:rowOff>0</xdr:rowOff>
                  </from>
                  <to>
                    <xdr:col>9</xdr:col>
                    <xdr:colOff>828675</xdr:colOff>
                    <xdr:row>47</xdr:row>
                    <xdr:rowOff>0</xdr:rowOff>
                  </to>
                </anchor>
              </controlPr>
            </control>
          </mc:Choice>
        </mc:AlternateContent>
        <mc:AlternateContent xmlns:mc="http://schemas.openxmlformats.org/markup-compatibility/2006">
          <mc:Choice Requires="x14">
            <control shapeId="18437" r:id="rId7" name="Check Box 5">
              <controlPr defaultSize="0" autoFill="0" autoLine="0" autoPict="0">
                <anchor moveWithCells="1">
                  <from>
                    <xdr:col>9</xdr:col>
                    <xdr:colOff>457200</xdr:colOff>
                    <xdr:row>45</xdr:row>
                    <xdr:rowOff>0</xdr:rowOff>
                  </from>
                  <to>
                    <xdr:col>9</xdr:col>
                    <xdr:colOff>885825</xdr:colOff>
                    <xdr:row>47</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5"/>
  <sheetViews>
    <sheetView view="pageBreakPreview" zoomScale="60" zoomScaleNormal="70" workbookViewId="0">
      <selection activeCell="D25" sqref="D25:I26"/>
    </sheetView>
  </sheetViews>
  <sheetFormatPr defaultColWidth="9" defaultRowHeight="13.5" x14ac:dyDescent="0.4"/>
  <cols>
    <col min="1" max="1" width="4.75" style="100" customWidth="1"/>
    <col min="2" max="2" width="22.625" style="100" customWidth="1"/>
    <col min="3" max="3" width="23.125" style="100" customWidth="1"/>
    <col min="4" max="4" width="12.125" style="100" customWidth="1"/>
    <col min="5" max="5" width="11.875" style="100" customWidth="1"/>
    <col min="6" max="6" width="15.875" style="101" customWidth="1"/>
    <col min="7" max="7" width="20.375" style="101" customWidth="1"/>
    <col min="8" max="8" width="15.75" style="101" customWidth="1"/>
    <col min="9" max="9" width="14.625" style="102" customWidth="1"/>
    <col min="10" max="16384" width="9" style="100"/>
  </cols>
  <sheetData>
    <row r="1" spans="1:9" s="76" customFormat="1" ht="23.45" customHeight="1" x14ac:dyDescent="0.4">
      <c r="A1" s="75" t="s">
        <v>126</v>
      </c>
      <c r="F1" s="77"/>
      <c r="G1" s="77"/>
      <c r="H1" s="77"/>
      <c r="I1" s="78"/>
    </row>
    <row r="2" spans="1:9" s="76" customFormat="1" ht="17.25" x14ac:dyDescent="0.4">
      <c r="B2" s="79"/>
      <c r="F2" s="77"/>
      <c r="G2" s="77"/>
      <c r="H2" s="77"/>
      <c r="I2" s="78"/>
    </row>
    <row r="3" spans="1:9" s="76" customFormat="1" ht="18" customHeight="1" x14ac:dyDescent="0.4">
      <c r="H3" s="189" t="s">
        <v>27</v>
      </c>
      <c r="I3" s="189"/>
    </row>
    <row r="4" spans="1:9" s="76" customFormat="1" ht="17.25" x14ac:dyDescent="0.4">
      <c r="C4" s="80"/>
      <c r="I4" s="81"/>
    </row>
    <row r="5" spans="1:9" s="76" customFormat="1" ht="18.75" x14ac:dyDescent="0.4">
      <c r="A5" s="82" t="s">
        <v>51</v>
      </c>
      <c r="B5" s="83"/>
      <c r="I5" s="81"/>
    </row>
    <row r="6" spans="1:9" s="76" customFormat="1" ht="17.25" x14ac:dyDescent="0.4">
      <c r="C6" s="75"/>
      <c r="I6" s="81"/>
    </row>
    <row r="7" spans="1:9" s="76" customFormat="1" ht="39.950000000000003" customHeight="1" x14ac:dyDescent="0.4">
      <c r="C7" s="75"/>
      <c r="D7" s="84" t="s">
        <v>30</v>
      </c>
      <c r="E7" s="85" t="s">
        <v>28</v>
      </c>
      <c r="F7" s="190"/>
      <c r="G7" s="190"/>
      <c r="H7" s="190"/>
      <c r="I7" s="190"/>
    </row>
    <row r="8" spans="1:9" s="76" customFormat="1" ht="39.950000000000003" customHeight="1" x14ac:dyDescent="0.4">
      <c r="C8" s="75"/>
      <c r="D8" s="84"/>
      <c r="E8" s="85" t="s">
        <v>29</v>
      </c>
      <c r="F8" s="191"/>
      <c r="G8" s="191"/>
      <c r="H8" s="196"/>
      <c r="I8" s="196"/>
    </row>
    <row r="9" spans="1:9" s="76" customFormat="1" ht="39.950000000000003" customHeight="1" x14ac:dyDescent="0.4">
      <c r="C9" s="79"/>
      <c r="D9" s="86"/>
      <c r="E9" s="87"/>
      <c r="F9" s="191"/>
      <c r="G9" s="191"/>
      <c r="H9" s="191"/>
      <c r="I9" s="191"/>
    </row>
    <row r="10" spans="1:9" s="76" customFormat="1" ht="39.950000000000003" customHeight="1" x14ac:dyDescent="0.4">
      <c r="C10" s="79"/>
      <c r="D10" s="88"/>
      <c r="E10" s="85" t="s">
        <v>31</v>
      </c>
      <c r="F10" s="191"/>
      <c r="G10" s="191"/>
      <c r="H10" s="191"/>
      <c r="I10" s="191"/>
    </row>
    <row r="11" spans="1:9" s="76" customFormat="1" ht="39.950000000000003" customHeight="1" x14ac:dyDescent="0.4">
      <c r="C11" s="79"/>
      <c r="D11" s="86"/>
      <c r="E11" s="89"/>
      <c r="F11" s="191"/>
      <c r="G11" s="191"/>
      <c r="H11" s="191"/>
      <c r="I11" s="191"/>
    </row>
    <row r="12" spans="1:9" s="76" customFormat="1" ht="45.6" customHeight="1" x14ac:dyDescent="0.4">
      <c r="C12" s="79"/>
      <c r="F12" s="197" t="s">
        <v>32</v>
      </c>
      <c r="G12" s="197"/>
      <c r="H12" s="197"/>
      <c r="I12" s="197"/>
    </row>
    <row r="13" spans="1:9" s="76" customFormat="1" ht="38.25" customHeight="1" x14ac:dyDescent="0.4">
      <c r="B13" s="80"/>
      <c r="F13" s="77"/>
      <c r="G13" s="77"/>
      <c r="H13" s="77"/>
      <c r="I13" s="78"/>
    </row>
    <row r="14" spans="1:9" s="76" customFormat="1" ht="27.75" customHeight="1" x14ac:dyDescent="0.4">
      <c r="A14" s="198" t="s">
        <v>162</v>
      </c>
      <c r="B14" s="198"/>
      <c r="C14" s="198"/>
      <c r="D14" s="198"/>
      <c r="E14" s="198"/>
      <c r="F14" s="198"/>
      <c r="G14" s="198"/>
      <c r="H14" s="198"/>
      <c r="I14" s="198"/>
    </row>
    <row r="15" spans="1:9" s="76" customFormat="1" ht="27.75" customHeight="1" x14ac:dyDescent="0.4">
      <c r="B15" s="80"/>
      <c r="F15" s="77"/>
      <c r="G15" s="77"/>
      <c r="H15" s="77"/>
      <c r="I15" s="78"/>
    </row>
    <row r="16" spans="1:9" s="76" customFormat="1" ht="53.45" customHeight="1" x14ac:dyDescent="0.4">
      <c r="B16" s="199" t="s">
        <v>52</v>
      </c>
      <c r="C16" s="199"/>
      <c r="D16" s="199"/>
      <c r="E16" s="199"/>
      <c r="F16" s="199"/>
      <c r="G16" s="199"/>
      <c r="H16" s="199"/>
      <c r="I16" s="199"/>
    </row>
    <row r="17" spans="1:9" s="76" customFormat="1" ht="27" customHeight="1" x14ac:dyDescent="0.4">
      <c r="B17" s="83"/>
      <c r="F17" s="77"/>
      <c r="G17" s="77"/>
      <c r="H17" s="77"/>
      <c r="I17" s="78"/>
    </row>
    <row r="18" spans="1:9" s="76" customFormat="1" ht="24.95" customHeight="1" x14ac:dyDescent="0.4">
      <c r="A18" s="200" t="s">
        <v>1</v>
      </c>
      <c r="B18" s="200"/>
      <c r="C18" s="200"/>
      <c r="D18" s="200"/>
      <c r="E18" s="200"/>
      <c r="F18" s="200"/>
      <c r="G18" s="200"/>
      <c r="H18" s="200"/>
      <c r="I18" s="200"/>
    </row>
    <row r="19" spans="1:9" s="76" customFormat="1" ht="17.25" x14ac:dyDescent="0.4">
      <c r="B19" s="80"/>
      <c r="F19" s="77"/>
      <c r="G19" s="77"/>
      <c r="H19" s="77"/>
      <c r="I19" s="78"/>
    </row>
    <row r="20" spans="1:9" s="76" customFormat="1" ht="30" customHeight="1" x14ac:dyDescent="0.4">
      <c r="B20" s="90" t="s">
        <v>120</v>
      </c>
      <c r="C20" s="202"/>
      <c r="D20" s="202"/>
      <c r="E20" s="202"/>
      <c r="F20" s="202"/>
      <c r="G20" s="202"/>
      <c r="H20" s="203"/>
      <c r="I20" s="78"/>
    </row>
    <row r="21" spans="1:9" s="76" customFormat="1" ht="35.1" customHeight="1" x14ac:dyDescent="0.4">
      <c r="B21" s="91"/>
      <c r="C21" s="86"/>
      <c r="D21" s="86"/>
      <c r="E21" s="86"/>
      <c r="F21" s="92"/>
      <c r="G21" s="92"/>
      <c r="H21" s="77"/>
      <c r="I21" s="78"/>
    </row>
    <row r="22" spans="1:9" s="76" customFormat="1" ht="35.1" customHeight="1" x14ac:dyDescent="0.4">
      <c r="B22" s="91"/>
      <c r="C22" s="86"/>
      <c r="D22" s="86"/>
      <c r="E22" s="86"/>
      <c r="F22" s="92"/>
      <c r="G22" s="92"/>
      <c r="H22" s="77"/>
      <c r="I22" s="78"/>
    </row>
    <row r="23" spans="1:9" s="76" customFormat="1" ht="30" customHeight="1" x14ac:dyDescent="0.4">
      <c r="B23" s="93" t="s">
        <v>121</v>
      </c>
      <c r="C23" s="94" t="s">
        <v>123</v>
      </c>
      <c r="D23" s="163"/>
      <c r="E23" s="95" t="s">
        <v>125</v>
      </c>
      <c r="F23" s="96"/>
      <c r="G23" s="96"/>
      <c r="H23" s="97"/>
      <c r="I23" s="78"/>
    </row>
    <row r="24" spans="1:9" s="76" customFormat="1" ht="30" customHeight="1" x14ac:dyDescent="0.4">
      <c r="B24" s="91"/>
      <c r="C24" s="94" t="s">
        <v>124</v>
      </c>
      <c r="D24" s="164"/>
      <c r="E24" s="95" t="s">
        <v>128</v>
      </c>
      <c r="F24" s="97"/>
      <c r="G24" s="97"/>
      <c r="H24" s="97"/>
      <c r="I24" s="78"/>
    </row>
    <row r="25" spans="1:9" s="76" customFormat="1" ht="30" customHeight="1" x14ac:dyDescent="0.4">
      <c r="B25" s="80"/>
      <c r="C25" s="98" t="s">
        <v>127</v>
      </c>
      <c r="D25" s="204"/>
      <c r="E25" s="205"/>
      <c r="F25" s="205"/>
      <c r="G25" s="205"/>
      <c r="H25" s="205"/>
      <c r="I25" s="203"/>
    </row>
    <row r="26" spans="1:9" s="76" customFormat="1" ht="30" customHeight="1" x14ac:dyDescent="0.4">
      <c r="B26" s="91"/>
      <c r="C26" s="86"/>
      <c r="D26" s="206"/>
      <c r="E26" s="207"/>
      <c r="F26" s="207"/>
      <c r="G26" s="207"/>
      <c r="H26" s="207"/>
      <c r="I26" s="208"/>
    </row>
    <row r="27" spans="1:9" s="76" customFormat="1" ht="35.1" customHeight="1" x14ac:dyDescent="0.4">
      <c r="B27" s="80"/>
      <c r="F27" s="77"/>
      <c r="G27" s="77"/>
      <c r="H27" s="77"/>
      <c r="I27" s="78"/>
    </row>
    <row r="28" spans="1:9" s="76" customFormat="1" ht="35.1" customHeight="1" x14ac:dyDescent="0.4">
      <c r="B28" s="91"/>
      <c r="C28" s="86"/>
      <c r="D28" s="86"/>
      <c r="E28" s="86"/>
      <c r="F28" s="92"/>
      <c r="G28" s="92"/>
      <c r="H28" s="77"/>
      <c r="I28" s="78"/>
    </row>
    <row r="29" spans="1:9" s="76" customFormat="1" ht="30" customHeight="1" x14ac:dyDescent="0.4">
      <c r="B29" s="99" t="s">
        <v>122</v>
      </c>
      <c r="C29" s="201" t="s">
        <v>139</v>
      </c>
      <c r="D29" s="201"/>
      <c r="E29" s="86"/>
      <c r="F29" s="92"/>
      <c r="G29" s="92"/>
      <c r="H29" s="77"/>
      <c r="I29" s="78"/>
    </row>
    <row r="30" spans="1:9" s="76" customFormat="1" ht="35.1" customHeight="1" x14ac:dyDescent="0.4">
      <c r="B30" s="88"/>
      <c r="C30" s="86"/>
      <c r="D30" s="86"/>
      <c r="E30" s="86"/>
      <c r="F30" s="92"/>
      <c r="G30" s="92"/>
      <c r="H30" s="77"/>
      <c r="I30" s="78"/>
    </row>
    <row r="31" spans="1:9" ht="35.1" customHeight="1" x14ac:dyDescent="0.4">
      <c r="B31" s="88"/>
      <c r="C31" s="86"/>
      <c r="D31" s="86"/>
      <c r="E31" s="86"/>
      <c r="F31" s="92"/>
      <c r="G31" s="92"/>
    </row>
    <row r="32" spans="1:9" ht="30" customHeight="1" x14ac:dyDescent="0.4">
      <c r="B32" s="99" t="s">
        <v>26</v>
      </c>
      <c r="C32" s="86"/>
      <c r="D32" s="86"/>
      <c r="E32" s="86"/>
      <c r="F32" s="86"/>
      <c r="G32" s="86"/>
      <c r="H32" s="103"/>
      <c r="I32" s="103"/>
    </row>
    <row r="33" spans="2:9" ht="45" customHeight="1" x14ac:dyDescent="0.4">
      <c r="B33" s="154" t="s">
        <v>20</v>
      </c>
      <c r="C33" s="192"/>
      <c r="D33" s="192"/>
      <c r="E33" s="192"/>
      <c r="F33" s="192"/>
      <c r="G33" s="105"/>
      <c r="H33" s="103"/>
      <c r="I33" s="103"/>
    </row>
    <row r="34" spans="2:9" ht="45" customHeight="1" x14ac:dyDescent="0.4">
      <c r="B34" s="154" t="s">
        <v>21</v>
      </c>
      <c r="C34" s="193"/>
      <c r="D34" s="194"/>
      <c r="E34" s="194"/>
      <c r="F34" s="195"/>
      <c r="G34" s="105"/>
      <c r="H34" s="103"/>
      <c r="I34" s="103"/>
    </row>
    <row r="35" spans="2:9" ht="45" customHeight="1" x14ac:dyDescent="0.4">
      <c r="B35" s="154" t="s">
        <v>22</v>
      </c>
      <c r="C35" s="193"/>
      <c r="D35" s="194"/>
      <c r="E35" s="194"/>
      <c r="F35" s="195"/>
      <c r="G35" s="105"/>
      <c r="H35" s="103"/>
      <c r="I35" s="103"/>
    </row>
  </sheetData>
  <mergeCells count="17">
    <mergeCell ref="C33:F33"/>
    <mergeCell ref="C34:F34"/>
    <mergeCell ref="C35:F35"/>
    <mergeCell ref="F8:I8"/>
    <mergeCell ref="F12:I12"/>
    <mergeCell ref="A14:I14"/>
    <mergeCell ref="B16:I16"/>
    <mergeCell ref="A18:I18"/>
    <mergeCell ref="C29:D29"/>
    <mergeCell ref="C20:H20"/>
    <mergeCell ref="D25:I25"/>
    <mergeCell ref="D26:I26"/>
    <mergeCell ref="H3:I3"/>
    <mergeCell ref="F7:I7"/>
    <mergeCell ref="F9:I9"/>
    <mergeCell ref="F10:I10"/>
    <mergeCell ref="F11:I11"/>
  </mergeCells>
  <phoneticPr fontId="2"/>
  <dataValidations count="1">
    <dataValidation allowBlank="1" showInputMessage="1" showErrorMessage="1" promptTitle="申請日を入力してください。" prompt="申請日を和暦で入力してください。（例）令和4年１0月3１日" sqref="H3:I3" xr:uid="{F3A1EB23-9AB9-4123-AA6F-EA3DEEC3E3FF}"/>
  </dataValidations>
  <printOptions horizontalCentered="1"/>
  <pageMargins left="0.51181102362204722" right="0.31496062992125984" top="0.35433070866141736" bottom="0.35433070866141736" header="0.31496062992125984" footer="0.31496062992125984"/>
  <pageSetup paperSize="9" scale="6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6" r:id="rId4" name="Check Box 2">
              <controlPr defaultSize="0" autoFill="0" autoLine="0" autoPict="0">
                <anchor moveWithCells="1">
                  <from>
                    <xdr:col>8</xdr:col>
                    <xdr:colOff>428625</xdr:colOff>
                    <xdr:row>36</xdr:row>
                    <xdr:rowOff>0</xdr:rowOff>
                  </from>
                  <to>
                    <xdr:col>8</xdr:col>
                    <xdr:colOff>809625</xdr:colOff>
                    <xdr:row>38</xdr:row>
                    <xdr:rowOff>0</xdr:rowOff>
                  </to>
                </anchor>
              </controlPr>
            </control>
          </mc:Choice>
        </mc:AlternateContent>
        <mc:AlternateContent xmlns:mc="http://schemas.openxmlformats.org/markup-compatibility/2006">
          <mc:Choice Requires="x14">
            <control shapeId="11267" r:id="rId5" name="Check Box 3">
              <controlPr defaultSize="0" autoFill="0" autoLine="0" autoPict="0">
                <anchor moveWithCells="1">
                  <from>
                    <xdr:col>8</xdr:col>
                    <xdr:colOff>457200</xdr:colOff>
                    <xdr:row>36</xdr:row>
                    <xdr:rowOff>0</xdr:rowOff>
                  </from>
                  <to>
                    <xdr:col>8</xdr:col>
                    <xdr:colOff>904875</xdr:colOff>
                    <xdr:row>38</xdr:row>
                    <xdr:rowOff>47625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5"/>
  <sheetViews>
    <sheetView view="pageBreakPreview" zoomScale="60" zoomScaleNormal="70" workbookViewId="0">
      <selection activeCell="A14" sqref="A14:I14"/>
    </sheetView>
  </sheetViews>
  <sheetFormatPr defaultColWidth="9" defaultRowHeight="13.5" x14ac:dyDescent="0.4"/>
  <cols>
    <col min="1" max="1" width="4.75" style="1" customWidth="1"/>
    <col min="2" max="2" width="22.625" style="1" customWidth="1"/>
    <col min="3" max="3" width="23.125" style="1" customWidth="1"/>
    <col min="4" max="4" width="12.125" style="1" customWidth="1"/>
    <col min="5" max="5" width="11.875" style="1" customWidth="1"/>
    <col min="6" max="6" width="15.875" style="2" customWidth="1"/>
    <col min="7" max="7" width="20.375" style="2" customWidth="1"/>
    <col min="8" max="8" width="15.75" style="2" customWidth="1"/>
    <col min="9" max="9" width="14.625" style="3" customWidth="1"/>
    <col min="10" max="16384" width="9" style="1"/>
  </cols>
  <sheetData>
    <row r="1" spans="1:9" s="9" customFormat="1" ht="23.45" customHeight="1" x14ac:dyDescent="0.4">
      <c r="A1" s="75" t="s">
        <v>126</v>
      </c>
      <c r="B1" s="76"/>
      <c r="C1" s="76"/>
      <c r="D1" s="76"/>
      <c r="E1" s="76"/>
      <c r="F1" s="77"/>
      <c r="G1" s="77"/>
      <c r="H1" s="77"/>
      <c r="I1" s="78"/>
    </row>
    <row r="2" spans="1:9" s="9" customFormat="1" ht="17.25" x14ac:dyDescent="0.4">
      <c r="A2" s="76"/>
      <c r="B2" s="79"/>
      <c r="C2" s="76"/>
      <c r="D2" s="76"/>
      <c r="E2" s="76"/>
      <c r="F2" s="77"/>
      <c r="G2" s="77"/>
      <c r="H2" s="77"/>
      <c r="I2" s="78"/>
    </row>
    <row r="3" spans="1:9" s="9" customFormat="1" ht="18" customHeight="1" x14ac:dyDescent="0.4">
      <c r="A3" s="76"/>
      <c r="B3" s="76"/>
      <c r="C3" s="76"/>
      <c r="D3" s="76"/>
      <c r="E3" s="76"/>
      <c r="F3" s="76"/>
      <c r="G3" s="76"/>
      <c r="H3" s="211">
        <v>45887</v>
      </c>
      <c r="I3" s="212"/>
    </row>
    <row r="4" spans="1:9" s="9" customFormat="1" ht="17.25" x14ac:dyDescent="0.4">
      <c r="A4" s="76"/>
      <c r="B4" s="76"/>
      <c r="C4" s="80"/>
      <c r="D4" s="76"/>
      <c r="E4" s="76"/>
      <c r="F4" s="76"/>
      <c r="G4" s="76"/>
      <c r="H4" s="76"/>
      <c r="I4" s="81"/>
    </row>
    <row r="5" spans="1:9" s="9" customFormat="1" ht="18.75" x14ac:dyDescent="0.4">
      <c r="A5" s="82" t="s">
        <v>51</v>
      </c>
      <c r="B5" s="83"/>
      <c r="C5" s="76"/>
      <c r="D5" s="76"/>
      <c r="E5" s="76"/>
      <c r="F5" s="76"/>
      <c r="G5" s="76"/>
      <c r="H5" s="76"/>
      <c r="I5" s="81"/>
    </row>
    <row r="6" spans="1:9" s="9" customFormat="1" ht="17.25" x14ac:dyDescent="0.4">
      <c r="A6" s="76"/>
      <c r="B6" s="76"/>
      <c r="C6" s="75"/>
      <c r="D6" s="76"/>
      <c r="E6" s="76"/>
      <c r="F6" s="76"/>
      <c r="G6" s="76"/>
      <c r="H6" s="76"/>
      <c r="I6" s="81"/>
    </row>
    <row r="7" spans="1:9" s="9" customFormat="1" ht="39.950000000000003" customHeight="1" x14ac:dyDescent="0.4">
      <c r="A7" s="76"/>
      <c r="B7" s="76"/>
      <c r="C7" s="75"/>
      <c r="D7" s="84" t="s">
        <v>30</v>
      </c>
      <c r="E7" s="85" t="s">
        <v>28</v>
      </c>
      <c r="F7" s="213" t="s">
        <v>129</v>
      </c>
      <c r="G7" s="213"/>
      <c r="H7" s="213"/>
      <c r="I7" s="213"/>
    </row>
    <row r="8" spans="1:9" s="9" customFormat="1" ht="39.950000000000003" customHeight="1" x14ac:dyDescent="0.4">
      <c r="A8" s="76"/>
      <c r="B8" s="76"/>
      <c r="C8" s="75"/>
      <c r="D8" s="84"/>
      <c r="E8" s="85" t="s">
        <v>29</v>
      </c>
      <c r="F8" s="214" t="s">
        <v>130</v>
      </c>
      <c r="G8" s="214"/>
      <c r="H8" s="215"/>
      <c r="I8" s="215"/>
    </row>
    <row r="9" spans="1:9" s="9" customFormat="1" ht="39.950000000000003" customHeight="1" x14ac:dyDescent="0.4">
      <c r="A9" s="76"/>
      <c r="B9" s="76"/>
      <c r="C9" s="79"/>
      <c r="D9" s="86"/>
      <c r="E9" s="87"/>
      <c r="F9" s="214" t="s">
        <v>131</v>
      </c>
      <c r="G9" s="214"/>
      <c r="H9" s="214"/>
      <c r="I9" s="214"/>
    </row>
    <row r="10" spans="1:9" s="9" customFormat="1" ht="39.950000000000003" customHeight="1" x14ac:dyDescent="0.4">
      <c r="A10" s="76"/>
      <c r="B10" s="76"/>
      <c r="C10" s="79"/>
      <c r="D10" s="88"/>
      <c r="E10" s="85" t="s">
        <v>31</v>
      </c>
      <c r="F10" s="214" t="s">
        <v>132</v>
      </c>
      <c r="G10" s="214"/>
      <c r="H10" s="214"/>
      <c r="I10" s="214"/>
    </row>
    <row r="11" spans="1:9" s="9" customFormat="1" ht="39.950000000000003" customHeight="1" x14ac:dyDescent="0.4">
      <c r="A11" s="76"/>
      <c r="B11" s="76"/>
      <c r="C11" s="79"/>
      <c r="D11" s="86"/>
      <c r="E11" s="89"/>
      <c r="F11" s="216"/>
      <c r="G11" s="216"/>
      <c r="H11" s="216"/>
      <c r="I11" s="216"/>
    </row>
    <row r="12" spans="1:9" s="9" customFormat="1" ht="45.6" customHeight="1" x14ac:dyDescent="0.4">
      <c r="A12" s="76"/>
      <c r="B12" s="76"/>
      <c r="C12" s="79"/>
      <c r="D12" s="76"/>
      <c r="E12" s="76"/>
      <c r="F12" s="197" t="s">
        <v>32</v>
      </c>
      <c r="G12" s="197"/>
      <c r="H12" s="197"/>
      <c r="I12" s="197"/>
    </row>
    <row r="13" spans="1:9" s="9" customFormat="1" ht="38.25" customHeight="1" x14ac:dyDescent="0.4">
      <c r="A13" s="76"/>
      <c r="B13" s="80"/>
      <c r="C13" s="76"/>
      <c r="D13" s="76"/>
      <c r="E13" s="76"/>
      <c r="F13" s="77"/>
      <c r="G13" s="77"/>
      <c r="H13" s="77"/>
      <c r="I13" s="78"/>
    </row>
    <row r="14" spans="1:9" s="9" customFormat="1" ht="27.75" customHeight="1" x14ac:dyDescent="0.4">
      <c r="A14" s="198" t="s">
        <v>162</v>
      </c>
      <c r="B14" s="198"/>
      <c r="C14" s="198"/>
      <c r="D14" s="198"/>
      <c r="E14" s="198"/>
      <c r="F14" s="198"/>
      <c r="G14" s="198"/>
      <c r="H14" s="198"/>
      <c r="I14" s="198"/>
    </row>
    <row r="15" spans="1:9" s="9" customFormat="1" ht="27.75" customHeight="1" x14ac:dyDescent="0.4">
      <c r="A15" s="76"/>
      <c r="B15" s="80"/>
      <c r="C15" s="76"/>
      <c r="D15" s="76"/>
      <c r="E15" s="76"/>
      <c r="F15" s="77"/>
      <c r="G15" s="77"/>
      <c r="H15" s="77"/>
      <c r="I15" s="78"/>
    </row>
    <row r="16" spans="1:9" s="9" customFormat="1" ht="53.45" customHeight="1" x14ac:dyDescent="0.4">
      <c r="A16" s="76"/>
      <c r="B16" s="199" t="s">
        <v>52</v>
      </c>
      <c r="C16" s="199"/>
      <c r="D16" s="199"/>
      <c r="E16" s="199"/>
      <c r="F16" s="199"/>
      <c r="G16" s="199"/>
      <c r="H16" s="199"/>
      <c r="I16" s="199"/>
    </row>
    <row r="17" spans="1:9" s="9" customFormat="1" ht="27" customHeight="1" x14ac:dyDescent="0.4">
      <c r="A17" s="76"/>
      <c r="B17" s="83"/>
      <c r="C17" s="76"/>
      <c r="D17" s="76"/>
      <c r="E17" s="76"/>
      <c r="F17" s="77"/>
      <c r="G17" s="77"/>
      <c r="H17" s="77"/>
      <c r="I17" s="78"/>
    </row>
    <row r="18" spans="1:9" s="9" customFormat="1" ht="24.95" customHeight="1" x14ac:dyDescent="0.4">
      <c r="A18" s="200" t="s">
        <v>1</v>
      </c>
      <c r="B18" s="200"/>
      <c r="C18" s="200"/>
      <c r="D18" s="200"/>
      <c r="E18" s="200"/>
      <c r="F18" s="200"/>
      <c r="G18" s="200"/>
      <c r="H18" s="200"/>
      <c r="I18" s="200"/>
    </row>
    <row r="19" spans="1:9" s="9" customFormat="1" ht="17.25" x14ac:dyDescent="0.4">
      <c r="A19" s="76"/>
      <c r="B19" s="80"/>
      <c r="C19" s="76"/>
      <c r="D19" s="76"/>
      <c r="E19" s="76"/>
      <c r="F19" s="77"/>
      <c r="G19" s="77"/>
      <c r="H19" s="77"/>
      <c r="I19" s="78"/>
    </row>
    <row r="20" spans="1:9" s="9" customFormat="1" ht="30" customHeight="1" x14ac:dyDescent="0.4">
      <c r="A20" s="76"/>
      <c r="B20" s="90" t="s">
        <v>120</v>
      </c>
      <c r="C20" s="210" t="s">
        <v>133</v>
      </c>
      <c r="D20" s="217"/>
      <c r="E20" s="217"/>
      <c r="F20" s="217"/>
      <c r="G20" s="217"/>
      <c r="H20" s="217"/>
      <c r="I20" s="78"/>
    </row>
    <row r="21" spans="1:9" s="9" customFormat="1" ht="35.1" customHeight="1" x14ac:dyDescent="0.4">
      <c r="A21" s="76"/>
      <c r="B21" s="91"/>
      <c r="C21" s="86"/>
      <c r="D21" s="86"/>
      <c r="E21" s="86"/>
      <c r="F21" s="92"/>
      <c r="G21" s="92"/>
      <c r="H21" s="77"/>
      <c r="I21" s="78"/>
    </row>
    <row r="22" spans="1:9" s="9" customFormat="1" ht="35.1" customHeight="1" x14ac:dyDescent="0.4">
      <c r="A22" s="76"/>
      <c r="B22" s="91"/>
      <c r="C22" s="86"/>
      <c r="D22" s="86"/>
      <c r="E22" s="86"/>
      <c r="F22" s="92"/>
      <c r="G22" s="92"/>
      <c r="H22" s="77"/>
      <c r="I22" s="78"/>
    </row>
    <row r="23" spans="1:9" s="9" customFormat="1" ht="30" customHeight="1" x14ac:dyDescent="0.4">
      <c r="A23" s="76"/>
      <c r="B23" s="93" t="s">
        <v>121</v>
      </c>
      <c r="C23" s="94" t="s">
        <v>123</v>
      </c>
      <c r="D23" s="106"/>
      <c r="E23" s="95" t="s">
        <v>125</v>
      </c>
      <c r="F23" s="96"/>
      <c r="G23" s="96"/>
      <c r="H23" s="97"/>
      <c r="I23" s="78"/>
    </row>
    <row r="24" spans="1:9" s="9" customFormat="1" ht="30" customHeight="1" x14ac:dyDescent="0.4">
      <c r="A24" s="76"/>
      <c r="B24" s="91"/>
      <c r="C24" s="94" t="s">
        <v>124</v>
      </c>
      <c r="D24" s="107" t="s">
        <v>134</v>
      </c>
      <c r="E24" s="95" t="s">
        <v>128</v>
      </c>
      <c r="F24" s="97"/>
      <c r="G24" s="97"/>
      <c r="H24" s="97"/>
      <c r="I24" s="78"/>
    </row>
    <row r="25" spans="1:9" s="9" customFormat="1" ht="30" customHeight="1" x14ac:dyDescent="0.4">
      <c r="A25" s="76"/>
      <c r="B25" s="80"/>
      <c r="C25" s="98" t="s">
        <v>127</v>
      </c>
      <c r="D25" s="209" t="s">
        <v>135</v>
      </c>
      <c r="E25" s="209"/>
      <c r="F25" s="209"/>
      <c r="G25" s="209"/>
      <c r="H25" s="209"/>
      <c r="I25" s="210"/>
    </row>
    <row r="26" spans="1:9" s="9" customFormat="1" ht="30" customHeight="1" x14ac:dyDescent="0.4">
      <c r="A26" s="76"/>
      <c r="B26" s="91"/>
      <c r="C26" s="86"/>
      <c r="D26" s="218"/>
      <c r="E26" s="218"/>
      <c r="F26" s="218"/>
      <c r="G26" s="218"/>
      <c r="H26" s="218"/>
      <c r="I26" s="219"/>
    </row>
    <row r="27" spans="1:9" s="9" customFormat="1" ht="35.1" customHeight="1" x14ac:dyDescent="0.4">
      <c r="A27" s="76"/>
      <c r="B27" s="80"/>
      <c r="C27" s="76"/>
      <c r="D27" s="76"/>
      <c r="E27" s="76"/>
      <c r="F27" s="77"/>
      <c r="G27" s="77"/>
      <c r="H27" s="77"/>
      <c r="I27" s="78"/>
    </row>
    <row r="28" spans="1:9" s="9" customFormat="1" ht="35.1" customHeight="1" x14ac:dyDescent="0.4">
      <c r="A28" s="76"/>
      <c r="B28" s="91"/>
      <c r="C28" s="86"/>
      <c r="D28" s="86"/>
      <c r="E28" s="86"/>
      <c r="F28" s="92"/>
      <c r="G28" s="92"/>
      <c r="H28" s="77"/>
      <c r="I28" s="78"/>
    </row>
    <row r="29" spans="1:9" s="9" customFormat="1" ht="30" customHeight="1" x14ac:dyDescent="0.4">
      <c r="A29" s="76"/>
      <c r="B29" s="99" t="s">
        <v>122</v>
      </c>
      <c r="C29" s="220" t="s">
        <v>139</v>
      </c>
      <c r="D29" s="220"/>
      <c r="E29" s="86"/>
      <c r="F29" s="92"/>
      <c r="G29" s="92"/>
      <c r="H29" s="77"/>
      <c r="I29" s="78"/>
    </row>
    <row r="30" spans="1:9" s="9" customFormat="1" ht="35.1" customHeight="1" x14ac:dyDescent="0.4">
      <c r="A30" s="76"/>
      <c r="B30" s="88"/>
      <c r="C30" s="86"/>
      <c r="D30" s="86"/>
      <c r="E30" s="86"/>
      <c r="F30" s="92"/>
      <c r="G30" s="92"/>
      <c r="H30" s="77"/>
      <c r="I30" s="78"/>
    </row>
    <row r="31" spans="1:9" ht="35.1" customHeight="1" x14ac:dyDescent="0.4">
      <c r="A31" s="100"/>
      <c r="B31" s="88"/>
      <c r="C31" s="86"/>
      <c r="D31" s="86"/>
      <c r="E31" s="86"/>
      <c r="F31" s="92"/>
      <c r="G31" s="92"/>
      <c r="H31" s="101"/>
      <c r="I31" s="102"/>
    </row>
    <row r="32" spans="1:9" ht="30" customHeight="1" x14ac:dyDescent="0.4">
      <c r="A32" s="100"/>
      <c r="B32" s="99" t="s">
        <v>26</v>
      </c>
      <c r="C32" s="86"/>
      <c r="D32" s="86"/>
      <c r="E32" s="86"/>
      <c r="F32" s="86"/>
      <c r="G32" s="86"/>
      <c r="H32" s="103"/>
      <c r="I32" s="103"/>
    </row>
    <row r="33" spans="1:9" ht="45" customHeight="1" x14ac:dyDescent="0.4">
      <c r="A33" s="100"/>
      <c r="B33" s="104" t="s">
        <v>136</v>
      </c>
      <c r="C33" s="221" t="s">
        <v>132</v>
      </c>
      <c r="D33" s="221"/>
      <c r="E33" s="221"/>
      <c r="F33" s="221"/>
      <c r="G33" s="105"/>
      <c r="H33" s="103"/>
      <c r="I33" s="103"/>
    </row>
    <row r="34" spans="1:9" ht="45" customHeight="1" x14ac:dyDescent="0.4">
      <c r="A34" s="100"/>
      <c r="B34" s="104" t="s">
        <v>21</v>
      </c>
      <c r="C34" s="222" t="s">
        <v>137</v>
      </c>
      <c r="D34" s="223"/>
      <c r="E34" s="223"/>
      <c r="F34" s="224"/>
      <c r="G34" s="105"/>
      <c r="H34" s="103"/>
      <c r="I34" s="103"/>
    </row>
    <row r="35" spans="1:9" ht="45" customHeight="1" x14ac:dyDescent="0.4">
      <c r="A35" s="100"/>
      <c r="B35" s="104" t="s">
        <v>22</v>
      </c>
      <c r="C35" s="222" t="s">
        <v>42</v>
      </c>
      <c r="D35" s="223"/>
      <c r="E35" s="223"/>
      <c r="F35" s="224"/>
      <c r="G35" s="105"/>
      <c r="H35" s="103"/>
      <c r="I35" s="103"/>
    </row>
  </sheetData>
  <mergeCells count="17">
    <mergeCell ref="D26:I26"/>
    <mergeCell ref="C29:D29"/>
    <mergeCell ref="C33:F33"/>
    <mergeCell ref="C34:F34"/>
    <mergeCell ref="C35:F35"/>
    <mergeCell ref="D25:I25"/>
    <mergeCell ref="H3:I3"/>
    <mergeCell ref="F7:I7"/>
    <mergeCell ref="F8:I8"/>
    <mergeCell ref="F9:I9"/>
    <mergeCell ref="F10:I10"/>
    <mergeCell ref="F11:I11"/>
    <mergeCell ref="F12:I12"/>
    <mergeCell ref="A14:I14"/>
    <mergeCell ref="B16:I16"/>
    <mergeCell ref="A18:I18"/>
    <mergeCell ref="C20:H20"/>
  </mergeCells>
  <phoneticPr fontId="2"/>
  <dataValidations count="1">
    <dataValidation allowBlank="1" showInputMessage="1" showErrorMessage="1" promptTitle="申請日を入力してください。" prompt="申請日を和暦で入力してください。（例）令和4年１0月3１日" sqref="H3:I3" xr:uid="{00000000-0002-0000-0300-000000000000}"/>
  </dataValidations>
  <printOptions horizontalCentered="1"/>
  <pageMargins left="0.51181102362204722" right="0.31496062992125984" top="0.35433070866141736" bottom="0.35433070866141736" header="0.31496062992125984" footer="0.31496062992125984"/>
  <pageSetup paperSize="9" scale="6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4" r:id="rId4" name="Check Box 2">
              <controlPr defaultSize="0" autoFill="0" autoLine="0" autoPict="0">
                <anchor moveWithCells="1">
                  <from>
                    <xdr:col>8</xdr:col>
                    <xdr:colOff>428625</xdr:colOff>
                    <xdr:row>36</xdr:row>
                    <xdr:rowOff>0</xdr:rowOff>
                  </from>
                  <to>
                    <xdr:col>8</xdr:col>
                    <xdr:colOff>809625</xdr:colOff>
                    <xdr:row>38</xdr:row>
                    <xdr:rowOff>0</xdr:rowOff>
                  </to>
                </anchor>
              </controlPr>
            </control>
          </mc:Choice>
        </mc:AlternateContent>
        <mc:AlternateContent xmlns:mc="http://schemas.openxmlformats.org/markup-compatibility/2006">
          <mc:Choice Requires="x14">
            <control shapeId="13315" r:id="rId5" name="Check Box 3">
              <controlPr defaultSize="0" autoFill="0" autoLine="0" autoPict="0">
                <anchor moveWithCells="1">
                  <from>
                    <xdr:col>8</xdr:col>
                    <xdr:colOff>457200</xdr:colOff>
                    <xdr:row>36</xdr:row>
                    <xdr:rowOff>0</xdr:rowOff>
                  </from>
                  <to>
                    <xdr:col>8</xdr:col>
                    <xdr:colOff>904875</xdr:colOff>
                    <xdr:row>38</xdr:row>
                    <xdr:rowOff>47625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21"/>
  <sheetViews>
    <sheetView topLeftCell="A19" workbookViewId="0">
      <selection activeCell="E19" sqref="E19"/>
    </sheetView>
  </sheetViews>
  <sheetFormatPr defaultRowHeight="18.75" x14ac:dyDescent="0.4"/>
  <cols>
    <col min="2" max="2" width="28.5" style="32" customWidth="1"/>
    <col min="3" max="3" width="69.75" style="32" customWidth="1"/>
  </cols>
  <sheetData>
    <row r="1" spans="1:3" ht="35.25" customHeight="1" x14ac:dyDescent="0.4">
      <c r="A1" s="225" t="s">
        <v>86</v>
      </c>
      <c r="B1" s="225"/>
      <c r="C1" s="225"/>
    </row>
    <row r="2" spans="1:3" x14ac:dyDescent="0.4">
      <c r="A2" t="s">
        <v>54</v>
      </c>
    </row>
    <row r="3" spans="1:3" ht="75" x14ac:dyDescent="0.4">
      <c r="A3" s="36">
        <v>1</v>
      </c>
      <c r="B3" s="33" t="s">
        <v>73</v>
      </c>
      <c r="C3" s="33" t="s">
        <v>97</v>
      </c>
    </row>
    <row r="4" spans="1:3" ht="112.5" x14ac:dyDescent="0.4">
      <c r="A4" s="36"/>
      <c r="B4" s="34" t="s">
        <v>95</v>
      </c>
      <c r="C4" s="35" t="s">
        <v>111</v>
      </c>
    </row>
    <row r="5" spans="1:3" ht="37.5" x14ac:dyDescent="0.4">
      <c r="A5" s="36">
        <v>2</v>
      </c>
      <c r="B5" s="33" t="s">
        <v>74</v>
      </c>
      <c r="C5" s="33" t="s">
        <v>96</v>
      </c>
    </row>
    <row r="6" spans="1:3" ht="37.5" x14ac:dyDescent="0.4">
      <c r="A6" s="36">
        <v>3</v>
      </c>
      <c r="B6" s="33" t="s">
        <v>75</v>
      </c>
      <c r="C6" s="33" t="s">
        <v>98</v>
      </c>
    </row>
    <row r="7" spans="1:3" ht="75" x14ac:dyDescent="0.4">
      <c r="A7" s="36">
        <v>4</v>
      </c>
      <c r="B7" s="33" t="s">
        <v>76</v>
      </c>
      <c r="C7" s="33" t="s">
        <v>99</v>
      </c>
    </row>
    <row r="8" spans="1:3" ht="37.5" x14ac:dyDescent="0.4">
      <c r="A8" s="36">
        <v>5</v>
      </c>
      <c r="B8" s="33" t="s">
        <v>77</v>
      </c>
      <c r="C8" s="33" t="s">
        <v>100</v>
      </c>
    </row>
    <row r="9" spans="1:3" ht="56.25" x14ac:dyDescent="0.4">
      <c r="A9" s="36">
        <v>6</v>
      </c>
      <c r="B9" s="33" t="s">
        <v>78</v>
      </c>
      <c r="C9" s="33" t="s">
        <v>101</v>
      </c>
    </row>
    <row r="10" spans="1:3" ht="37.5" x14ac:dyDescent="0.4">
      <c r="A10" s="36">
        <v>7</v>
      </c>
      <c r="B10" s="33" t="s">
        <v>79</v>
      </c>
      <c r="C10" s="33" t="s">
        <v>102</v>
      </c>
    </row>
    <row r="11" spans="1:3" ht="93.75" x14ac:dyDescent="0.4">
      <c r="A11" s="36">
        <v>8</v>
      </c>
      <c r="B11" s="33" t="s">
        <v>80</v>
      </c>
      <c r="C11" s="33" t="s">
        <v>103</v>
      </c>
    </row>
    <row r="13" spans="1:3" x14ac:dyDescent="0.4">
      <c r="A13" t="s">
        <v>55</v>
      </c>
    </row>
    <row r="14" spans="1:3" ht="37.5" x14ac:dyDescent="0.4">
      <c r="A14" s="36">
        <v>9</v>
      </c>
      <c r="B14" s="33" t="s">
        <v>81</v>
      </c>
      <c r="C14" s="33" t="s">
        <v>104</v>
      </c>
    </row>
    <row r="15" spans="1:3" x14ac:dyDescent="0.4">
      <c r="A15" s="36">
        <v>10</v>
      </c>
      <c r="B15" s="33" t="s">
        <v>82</v>
      </c>
      <c r="C15" s="33" t="s">
        <v>105</v>
      </c>
    </row>
    <row r="16" spans="1:3" ht="56.25" x14ac:dyDescent="0.4">
      <c r="A16" s="36">
        <v>11</v>
      </c>
      <c r="B16" s="33" t="s">
        <v>83</v>
      </c>
      <c r="C16" s="33" t="s">
        <v>106</v>
      </c>
    </row>
    <row r="17" spans="1:3" ht="37.5" x14ac:dyDescent="0.4">
      <c r="A17" s="36">
        <v>12</v>
      </c>
      <c r="B17" s="33" t="s">
        <v>84</v>
      </c>
      <c r="C17" s="33" t="s">
        <v>107</v>
      </c>
    </row>
    <row r="18" spans="1:3" ht="37.5" x14ac:dyDescent="0.4">
      <c r="A18" s="36">
        <v>13</v>
      </c>
      <c r="B18" s="33" t="s">
        <v>85</v>
      </c>
      <c r="C18" s="33" t="s">
        <v>108</v>
      </c>
    </row>
    <row r="19" spans="1:3" ht="112.5" x14ac:dyDescent="0.4">
      <c r="A19" s="36">
        <v>14</v>
      </c>
      <c r="B19" s="33" t="s">
        <v>87</v>
      </c>
      <c r="C19" s="33" t="s">
        <v>109</v>
      </c>
    </row>
    <row r="20" spans="1:3" ht="37.5" x14ac:dyDescent="0.4">
      <c r="A20" s="36">
        <v>15</v>
      </c>
      <c r="B20" s="33" t="s">
        <v>88</v>
      </c>
      <c r="C20" s="33" t="s">
        <v>110</v>
      </c>
    </row>
    <row r="21" spans="1:3" ht="105.75" customHeight="1" x14ac:dyDescent="0.4">
      <c r="A21" s="37">
        <v>16</v>
      </c>
      <c r="B21" s="34" t="s">
        <v>112</v>
      </c>
      <c r="C21" s="34" t="s">
        <v>113</v>
      </c>
    </row>
  </sheetData>
  <mergeCells count="1">
    <mergeCell ref="A1:C1"/>
  </mergeCells>
  <phoneticPr fontId="2"/>
  <pageMargins left="0.7" right="0.7" top="0.75" bottom="0.75" header="0.3" footer="0.3"/>
  <pageSetup paperSize="9" scale="75" fitToHeight="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I48"/>
  <sheetViews>
    <sheetView topLeftCell="A28" zoomScale="70" zoomScaleNormal="70" workbookViewId="0">
      <selection activeCell="D43" sqref="D43:H43"/>
    </sheetView>
  </sheetViews>
  <sheetFormatPr defaultColWidth="9" defaultRowHeight="13.5" x14ac:dyDescent="0.4"/>
  <cols>
    <col min="1" max="1" width="4.75" style="1" customWidth="1"/>
    <col min="2" max="2" width="13.75" style="1" customWidth="1"/>
    <col min="3" max="3" width="25.375" style="1" customWidth="1"/>
    <col min="4" max="4" width="29.5" style="1" customWidth="1"/>
    <col min="5" max="5" width="11.875" style="1" customWidth="1"/>
    <col min="6" max="6" width="18" style="2" bestFit="1" customWidth="1"/>
    <col min="7" max="7" width="15.75" style="2" customWidth="1"/>
    <col min="8" max="8" width="14.625" style="3" customWidth="1"/>
    <col min="9" max="16384" width="9" style="1"/>
  </cols>
  <sheetData>
    <row r="1" spans="1:9" s="9" customFormat="1" ht="23.45" customHeight="1" thickTop="1" thickBot="1" x14ac:dyDescent="0.45">
      <c r="A1" s="25" t="s">
        <v>45</v>
      </c>
      <c r="F1" s="10"/>
      <c r="G1" s="10"/>
      <c r="H1" s="31" t="s">
        <v>46</v>
      </c>
    </row>
    <row r="2" spans="1:9" s="9" customFormat="1" ht="18" thickTop="1" x14ac:dyDescent="0.4">
      <c r="B2" s="12"/>
      <c r="F2" s="10"/>
      <c r="G2" s="10"/>
      <c r="H2" s="11"/>
    </row>
    <row r="3" spans="1:9" s="9" customFormat="1" ht="18" customHeight="1" x14ac:dyDescent="0.4">
      <c r="G3" s="236">
        <v>44865</v>
      </c>
      <c r="H3" s="237"/>
    </row>
    <row r="4" spans="1:9" s="9" customFormat="1" ht="17.25" x14ac:dyDescent="0.4">
      <c r="C4" s="13"/>
      <c r="H4" s="20"/>
      <c r="I4" s="21"/>
    </row>
    <row r="5" spans="1:9" s="9" customFormat="1" ht="17.25" x14ac:dyDescent="0.4">
      <c r="A5" s="14" t="s">
        <v>0</v>
      </c>
      <c r="B5" s="14"/>
      <c r="H5" s="20"/>
      <c r="I5" s="21"/>
    </row>
    <row r="6" spans="1:9" s="9" customFormat="1" ht="17.25" x14ac:dyDescent="0.4">
      <c r="C6" s="25"/>
      <c r="H6" s="20"/>
      <c r="I6" s="21"/>
    </row>
    <row r="7" spans="1:9" s="9" customFormat="1" ht="30" customHeight="1" x14ac:dyDescent="0.4">
      <c r="C7" s="25"/>
      <c r="D7" s="12" t="s">
        <v>30</v>
      </c>
      <c r="E7" s="27" t="s">
        <v>28</v>
      </c>
      <c r="F7" s="238">
        <v>6808570</v>
      </c>
      <c r="G7" s="238"/>
      <c r="H7" s="238"/>
    </row>
    <row r="8" spans="1:9" s="9" customFormat="1" ht="30" customHeight="1" x14ac:dyDescent="0.4">
      <c r="C8" s="12"/>
      <c r="E8" s="27" t="s">
        <v>29</v>
      </c>
      <c r="F8" s="238" t="s">
        <v>36</v>
      </c>
      <c r="G8" s="238"/>
      <c r="H8" s="238"/>
    </row>
    <row r="9" spans="1:9" s="9" customFormat="1" ht="30" customHeight="1" x14ac:dyDescent="0.4">
      <c r="C9" s="12"/>
      <c r="D9" s="25"/>
      <c r="E9" s="27" t="s">
        <v>31</v>
      </c>
      <c r="F9" s="238" t="s">
        <v>47</v>
      </c>
      <c r="G9" s="238"/>
      <c r="H9" s="238"/>
    </row>
    <row r="10" spans="1:9" s="9" customFormat="1" ht="30" customHeight="1" x14ac:dyDescent="0.4">
      <c r="C10" s="12"/>
      <c r="F10" s="238" t="s">
        <v>48</v>
      </c>
      <c r="G10" s="238"/>
      <c r="H10" s="238"/>
    </row>
    <row r="11" spans="1:9" s="9" customFormat="1" ht="45.6" customHeight="1" x14ac:dyDescent="0.4">
      <c r="C11" s="12"/>
      <c r="F11" s="227" t="s">
        <v>32</v>
      </c>
      <c r="G11" s="227"/>
      <c r="H11" s="227"/>
      <c r="I11" s="22"/>
    </row>
    <row r="12" spans="1:9" s="9" customFormat="1" ht="38.25" customHeight="1" x14ac:dyDescent="0.4">
      <c r="B12" s="13"/>
      <c r="F12" s="10"/>
      <c r="G12" s="10"/>
      <c r="H12" s="11"/>
    </row>
    <row r="13" spans="1:9" s="9" customFormat="1" ht="27.75" customHeight="1" x14ac:dyDescent="0.4">
      <c r="A13" s="233" t="s">
        <v>16</v>
      </c>
      <c r="B13" s="233"/>
      <c r="C13" s="233"/>
      <c r="D13" s="233"/>
      <c r="E13" s="233"/>
      <c r="F13" s="233"/>
      <c r="G13" s="233"/>
      <c r="H13" s="233"/>
    </row>
    <row r="14" spans="1:9" s="9" customFormat="1" ht="27.75" customHeight="1" x14ac:dyDescent="0.4">
      <c r="B14" s="13"/>
      <c r="F14" s="10"/>
      <c r="G14" s="10"/>
      <c r="H14" s="11"/>
    </row>
    <row r="15" spans="1:9" s="9" customFormat="1" ht="53.45" customHeight="1" x14ac:dyDescent="0.4">
      <c r="B15" s="234" t="s">
        <v>17</v>
      </c>
      <c r="C15" s="234"/>
      <c r="D15" s="234"/>
      <c r="E15" s="234"/>
      <c r="F15" s="234"/>
      <c r="G15" s="234"/>
      <c r="H15" s="234"/>
    </row>
    <row r="16" spans="1:9" s="9" customFormat="1" ht="27" customHeight="1" x14ac:dyDescent="0.4">
      <c r="B16" s="14"/>
      <c r="F16" s="10"/>
      <c r="G16" s="10"/>
      <c r="H16" s="11"/>
    </row>
    <row r="17" spans="1:8" s="9" customFormat="1" ht="18.75" customHeight="1" x14ac:dyDescent="0.4">
      <c r="A17" s="233" t="s">
        <v>1</v>
      </c>
      <c r="B17" s="233"/>
      <c r="C17" s="233"/>
      <c r="D17" s="233"/>
      <c r="E17" s="233"/>
      <c r="F17" s="233"/>
      <c r="G17" s="233"/>
      <c r="H17" s="233"/>
    </row>
    <row r="18" spans="1:8" s="9" customFormat="1" ht="17.25" x14ac:dyDescent="0.4">
      <c r="B18" s="13"/>
      <c r="F18" s="10"/>
      <c r="G18" s="10"/>
      <c r="H18" s="11"/>
    </row>
    <row r="19" spans="1:8" s="9" customFormat="1" ht="30" customHeight="1" x14ac:dyDescent="0.4">
      <c r="B19" s="15" t="s">
        <v>2</v>
      </c>
      <c r="C19" s="235" t="str">
        <f>IF(H35="　","金　　　　　　　　　　　　　　円","金"&amp;H35&amp;"円")</f>
        <v>金200000円</v>
      </c>
      <c r="D19" s="235"/>
      <c r="F19" s="10"/>
      <c r="G19" s="10"/>
      <c r="H19" s="11"/>
    </row>
    <row r="20" spans="1:8" s="9" customFormat="1" ht="20.100000000000001" customHeight="1" x14ac:dyDescent="0.4">
      <c r="B20" s="25"/>
      <c r="F20" s="10"/>
      <c r="G20" s="10"/>
      <c r="H20" s="11"/>
    </row>
    <row r="21" spans="1:8" s="9" customFormat="1" ht="20.100000000000001" customHeight="1" x14ac:dyDescent="0.4">
      <c r="B21" s="15" t="s">
        <v>15</v>
      </c>
      <c r="F21" s="10"/>
      <c r="G21" s="10"/>
      <c r="H21" s="11"/>
    </row>
    <row r="22" spans="1:8" ht="20.100000000000001" customHeight="1" x14ac:dyDescent="0.4">
      <c r="B22" s="5" t="s">
        <v>3</v>
      </c>
      <c r="C22" s="5" t="s">
        <v>18</v>
      </c>
      <c r="D22" s="5" t="s">
        <v>4</v>
      </c>
      <c r="E22" s="5" t="s">
        <v>14</v>
      </c>
      <c r="F22" s="6" t="s">
        <v>12</v>
      </c>
      <c r="G22" s="6" t="s">
        <v>13</v>
      </c>
      <c r="H22" s="6" t="s">
        <v>5</v>
      </c>
    </row>
    <row r="23" spans="1:8" ht="25.15" customHeight="1" x14ac:dyDescent="0.4">
      <c r="B23" s="228" t="s">
        <v>11</v>
      </c>
      <c r="C23" s="29"/>
      <c r="D23" s="29"/>
      <c r="E23" s="23"/>
      <c r="F23" s="7">
        <v>700000</v>
      </c>
      <c r="G23" s="7">
        <v>44000</v>
      </c>
      <c r="H23" s="7"/>
    </row>
    <row r="24" spans="1:8" ht="25.15" customHeight="1" x14ac:dyDescent="0.4">
      <c r="B24" s="228"/>
      <c r="C24" s="29"/>
      <c r="D24" s="29"/>
      <c r="E24" s="23"/>
      <c r="F24" s="7">
        <v>700000</v>
      </c>
      <c r="G24" s="7">
        <v>44000</v>
      </c>
      <c r="H24" s="7" t="str">
        <f t="shared" ref="H24:H34" si="0">IF(COUNTA(C24)=1,F24+(E24*G24),"")</f>
        <v/>
      </c>
    </row>
    <row r="25" spans="1:8" ht="25.15" customHeight="1" x14ac:dyDescent="0.4">
      <c r="B25" s="228"/>
      <c r="C25" s="29"/>
      <c r="D25" s="29"/>
      <c r="E25" s="23"/>
      <c r="F25" s="7">
        <v>700000</v>
      </c>
      <c r="G25" s="7">
        <v>44000</v>
      </c>
      <c r="H25" s="7" t="str">
        <f t="shared" si="0"/>
        <v/>
      </c>
    </row>
    <row r="26" spans="1:8" ht="25.15" customHeight="1" x14ac:dyDescent="0.4">
      <c r="B26" s="228"/>
      <c r="C26" s="29"/>
      <c r="D26" s="29"/>
      <c r="E26" s="23"/>
      <c r="F26" s="7">
        <v>700000</v>
      </c>
      <c r="G26" s="7">
        <v>44000</v>
      </c>
      <c r="H26" s="7" t="str">
        <f t="shared" si="0"/>
        <v/>
      </c>
    </row>
    <row r="27" spans="1:8" ht="25.15" customHeight="1" x14ac:dyDescent="0.4">
      <c r="B27" s="228" t="s">
        <v>19</v>
      </c>
      <c r="C27" s="30" t="s">
        <v>37</v>
      </c>
      <c r="D27" s="30" t="s">
        <v>35</v>
      </c>
      <c r="E27" s="8"/>
      <c r="F27" s="7">
        <v>200000</v>
      </c>
      <c r="G27" s="8"/>
      <c r="H27" s="7">
        <f t="shared" si="0"/>
        <v>200000</v>
      </c>
    </row>
    <row r="28" spans="1:8" ht="25.15" customHeight="1" x14ac:dyDescent="0.4">
      <c r="B28" s="228"/>
      <c r="C28" s="29"/>
      <c r="D28" s="29"/>
      <c r="E28" s="8"/>
      <c r="F28" s="7">
        <v>200000</v>
      </c>
      <c r="G28" s="8"/>
      <c r="H28" s="7" t="str">
        <f t="shared" si="0"/>
        <v/>
      </c>
    </row>
    <row r="29" spans="1:8" ht="25.15" customHeight="1" x14ac:dyDescent="0.4">
      <c r="B29" s="228"/>
      <c r="C29" s="29"/>
      <c r="D29" s="29"/>
      <c r="E29" s="8"/>
      <c r="F29" s="7">
        <v>200000</v>
      </c>
      <c r="G29" s="8"/>
      <c r="H29" s="7" t="str">
        <f t="shared" si="0"/>
        <v/>
      </c>
    </row>
    <row r="30" spans="1:8" ht="25.15" customHeight="1" x14ac:dyDescent="0.4">
      <c r="B30" s="228"/>
      <c r="C30" s="29"/>
      <c r="D30" s="29"/>
      <c r="E30" s="8"/>
      <c r="F30" s="7">
        <v>200000</v>
      </c>
      <c r="G30" s="8"/>
      <c r="H30" s="7" t="str">
        <f t="shared" si="0"/>
        <v/>
      </c>
    </row>
    <row r="31" spans="1:8" ht="25.15" customHeight="1" x14ac:dyDescent="0.4">
      <c r="B31" s="228" t="s">
        <v>6</v>
      </c>
      <c r="C31" s="29"/>
      <c r="D31" s="29"/>
      <c r="E31" s="8"/>
      <c r="F31" s="7">
        <v>70000</v>
      </c>
      <c r="G31" s="8"/>
      <c r="H31" s="7" t="str">
        <f t="shared" si="0"/>
        <v/>
      </c>
    </row>
    <row r="32" spans="1:8" ht="25.15" customHeight="1" x14ac:dyDescent="0.4">
      <c r="B32" s="228"/>
      <c r="C32" s="29"/>
      <c r="D32" s="29"/>
      <c r="E32" s="8"/>
      <c r="F32" s="7">
        <v>70000</v>
      </c>
      <c r="G32" s="8"/>
      <c r="H32" s="7" t="str">
        <f t="shared" si="0"/>
        <v/>
      </c>
    </row>
    <row r="33" spans="2:9" ht="25.15" customHeight="1" x14ac:dyDescent="0.4">
      <c r="B33" s="228"/>
      <c r="C33" s="29"/>
      <c r="D33" s="29"/>
      <c r="E33" s="8"/>
      <c r="F33" s="7">
        <v>70000</v>
      </c>
      <c r="G33" s="8"/>
      <c r="H33" s="7" t="str">
        <f t="shared" si="0"/>
        <v/>
      </c>
    </row>
    <row r="34" spans="2:9" ht="25.15" customHeight="1" x14ac:dyDescent="0.4">
      <c r="B34" s="228"/>
      <c r="C34" s="29"/>
      <c r="D34" s="29"/>
      <c r="E34" s="8"/>
      <c r="F34" s="7">
        <v>70000</v>
      </c>
      <c r="G34" s="8"/>
      <c r="H34" s="7" t="str">
        <f t="shared" si="0"/>
        <v/>
      </c>
    </row>
    <row r="35" spans="2:9" ht="25.15" customHeight="1" x14ac:dyDescent="0.4">
      <c r="B35" s="229" t="s">
        <v>7</v>
      </c>
      <c r="C35" s="229"/>
      <c r="D35" s="229"/>
      <c r="E35" s="229"/>
      <c r="F35" s="229"/>
      <c r="G35" s="229"/>
      <c r="H35" s="7">
        <f>IF(SUM(H23:H34)=0,"　",SUM(H23:H34))</f>
        <v>200000</v>
      </c>
    </row>
    <row r="36" spans="2:9" ht="15" customHeight="1" x14ac:dyDescent="0.4">
      <c r="B36" s="4"/>
    </row>
    <row r="37" spans="2:9" ht="30" customHeight="1" x14ac:dyDescent="0.4">
      <c r="B37" s="15" t="s">
        <v>23</v>
      </c>
      <c r="F37" s="1"/>
      <c r="G37" s="16"/>
      <c r="H37" s="16"/>
    </row>
    <row r="38" spans="2:9" ht="30" customHeight="1" x14ac:dyDescent="0.4">
      <c r="B38" s="5" t="s">
        <v>24</v>
      </c>
      <c r="C38" s="226"/>
      <c r="D38" s="226"/>
      <c r="F38" s="1"/>
      <c r="G38" s="16"/>
      <c r="H38" s="16"/>
    </row>
    <row r="39" spans="2:9" ht="10.15" customHeight="1" x14ac:dyDescent="0.4">
      <c r="B39" s="15"/>
      <c r="F39" s="1"/>
      <c r="G39" s="16"/>
      <c r="H39" s="16"/>
    </row>
    <row r="40" spans="2:9" ht="30" customHeight="1" x14ac:dyDescent="0.4">
      <c r="B40" s="24" t="s">
        <v>33</v>
      </c>
      <c r="C40" s="230" t="s">
        <v>38</v>
      </c>
      <c r="D40" s="231"/>
      <c r="E40" s="232"/>
      <c r="F40" s="26" t="s">
        <v>25</v>
      </c>
      <c r="G40" s="226" t="s">
        <v>44</v>
      </c>
      <c r="H40" s="226"/>
    </row>
    <row r="41" spans="2:9" ht="30" customHeight="1" x14ac:dyDescent="0.4">
      <c r="B41" s="24" t="s">
        <v>8</v>
      </c>
      <c r="C41" s="28" t="s">
        <v>39</v>
      </c>
      <c r="D41" s="24" t="s">
        <v>9</v>
      </c>
      <c r="E41" s="226">
        <v>1234567</v>
      </c>
      <c r="F41" s="226"/>
      <c r="G41" s="226"/>
      <c r="H41" s="226"/>
    </row>
    <row r="42" spans="2:9" ht="30" customHeight="1" x14ac:dyDescent="0.4">
      <c r="B42" s="242" t="s">
        <v>10</v>
      </c>
      <c r="C42" s="18" t="s">
        <v>40</v>
      </c>
      <c r="D42" s="243" t="s">
        <v>49</v>
      </c>
      <c r="E42" s="243"/>
      <c r="F42" s="243"/>
      <c r="G42" s="243"/>
      <c r="H42" s="243"/>
    </row>
    <row r="43" spans="2:9" ht="30" customHeight="1" x14ac:dyDescent="0.4">
      <c r="B43" s="242"/>
      <c r="C43" s="19" t="s">
        <v>34</v>
      </c>
      <c r="D43" s="244" t="s">
        <v>50</v>
      </c>
      <c r="E43" s="244"/>
      <c r="F43" s="244"/>
      <c r="G43" s="244"/>
      <c r="H43" s="244"/>
    </row>
    <row r="44" spans="2:9" ht="15" customHeight="1" x14ac:dyDescent="0.4">
      <c r="F44" s="1"/>
      <c r="G44" s="1"/>
      <c r="H44" s="16"/>
    </row>
    <row r="45" spans="2:9" ht="30" customHeight="1" x14ac:dyDescent="0.4">
      <c r="B45" s="15" t="s">
        <v>26</v>
      </c>
      <c r="F45" s="1"/>
      <c r="G45" s="16"/>
      <c r="H45" s="16"/>
    </row>
    <row r="46" spans="2:9" ht="30" customHeight="1" x14ac:dyDescent="0.4">
      <c r="B46" s="5" t="s">
        <v>20</v>
      </c>
      <c r="C46" s="245" t="s">
        <v>43</v>
      </c>
      <c r="D46" s="245"/>
      <c r="E46" s="245"/>
      <c r="F46" s="245"/>
      <c r="G46" s="16"/>
      <c r="H46" s="16"/>
    </row>
    <row r="47" spans="2:9" ht="30" customHeight="1" x14ac:dyDescent="0.4">
      <c r="B47" s="5" t="s">
        <v>21</v>
      </c>
      <c r="C47" s="239" t="s">
        <v>41</v>
      </c>
      <c r="D47" s="240"/>
      <c r="E47" s="240"/>
      <c r="F47" s="241"/>
      <c r="G47" s="16"/>
      <c r="H47" s="16"/>
    </row>
    <row r="48" spans="2:9" ht="30" customHeight="1" x14ac:dyDescent="0.4">
      <c r="B48" s="5" t="s">
        <v>22</v>
      </c>
      <c r="C48" s="239" t="s">
        <v>42</v>
      </c>
      <c r="D48" s="240"/>
      <c r="E48" s="240"/>
      <c r="F48" s="241"/>
      <c r="G48" s="16"/>
      <c r="H48" s="16"/>
      <c r="I48" s="17"/>
    </row>
  </sheetData>
  <mergeCells count="24">
    <mergeCell ref="C48:F48"/>
    <mergeCell ref="B42:B43"/>
    <mergeCell ref="D42:H42"/>
    <mergeCell ref="D43:H43"/>
    <mergeCell ref="C46:F46"/>
    <mergeCell ref="C47:F47"/>
    <mergeCell ref="G3:H3"/>
    <mergeCell ref="F7:H7"/>
    <mergeCell ref="F8:H8"/>
    <mergeCell ref="F9:H9"/>
    <mergeCell ref="F10:H10"/>
    <mergeCell ref="E41:H41"/>
    <mergeCell ref="F11:H11"/>
    <mergeCell ref="B27:B30"/>
    <mergeCell ref="B31:B34"/>
    <mergeCell ref="B35:G35"/>
    <mergeCell ref="C38:D38"/>
    <mergeCell ref="C40:E40"/>
    <mergeCell ref="G40:H40"/>
    <mergeCell ref="A13:H13"/>
    <mergeCell ref="B15:H15"/>
    <mergeCell ref="A17:H17"/>
    <mergeCell ref="C19:D19"/>
    <mergeCell ref="B23:B26"/>
  </mergeCells>
  <phoneticPr fontId="2"/>
  <conditionalFormatting sqref="C46:C48">
    <cfRule type="containsBlanks" dxfId="12" priority="18">
      <formula>LEN(TRIM(C46))=0</formula>
    </cfRule>
  </conditionalFormatting>
  <conditionalFormatting sqref="C23:D34">
    <cfRule type="notContainsBlanks" dxfId="11" priority="10">
      <formula>LEN(TRIM(C23))&gt;0</formula>
    </cfRule>
    <cfRule type="expression" dxfId="10" priority="11">
      <formula>$C$39=""</formula>
    </cfRule>
  </conditionalFormatting>
  <conditionalFormatting sqref="C38:D38">
    <cfRule type="notContainsBlanks" dxfId="9" priority="1">
      <formula>LEN(TRIM(C38))&gt;0</formula>
    </cfRule>
    <cfRule type="expression" dxfId="8" priority="2">
      <formula>$C$39=""</formula>
    </cfRule>
  </conditionalFormatting>
  <conditionalFormatting sqref="C40:E40 G40:H40 C41 D42:D43">
    <cfRule type="notContainsBlanks" dxfId="7" priority="24">
      <formula>LEN(TRIM(C40))&gt;0</formula>
    </cfRule>
    <cfRule type="expression" dxfId="6" priority="25">
      <formula>$C$39=""</formula>
    </cfRule>
  </conditionalFormatting>
  <conditionalFormatting sqref="E23:E26">
    <cfRule type="notContainsBlanks" dxfId="5" priority="8">
      <formula>LEN(TRIM(E23))&gt;0</formula>
    </cfRule>
    <cfRule type="expression" dxfId="4" priority="9">
      <formula>$C$39=""</formula>
    </cfRule>
  </conditionalFormatting>
  <conditionalFormatting sqref="E41">
    <cfRule type="notContainsBlanks" dxfId="3" priority="16">
      <formula>LEN(TRIM(E41))&gt;0</formula>
    </cfRule>
    <cfRule type="expression" dxfId="2" priority="17">
      <formula>$C$39=""</formula>
    </cfRule>
  </conditionalFormatting>
  <conditionalFormatting sqref="F7:F10">
    <cfRule type="containsBlanks" dxfId="1" priority="7">
      <formula>LEN(TRIM(F7))=0</formula>
    </cfRule>
  </conditionalFormatting>
  <conditionalFormatting sqref="G3">
    <cfRule type="cellIs" dxfId="0" priority="27" operator="equal">
      <formula>"　　年　　月　　日"</formula>
    </cfRule>
  </conditionalFormatting>
  <dataValidations count="4">
    <dataValidation allowBlank="1" showInputMessage="1" showErrorMessage="1" promptTitle="申請日を入力してください。" prompt="申請日を和暦で入力してください。（例）令和５年１月１日" sqref="G3:H3" xr:uid="{00000000-0002-0000-0600-000000000000}"/>
    <dataValidation type="list" allowBlank="1" showInputMessage="1" showErrorMessage="1" sqref="C41" xr:uid="{00000000-0002-0000-0600-000001000000}">
      <formula1>"普通,当座"</formula1>
    </dataValidation>
    <dataValidation allowBlank="1" showInputMessage="1" showErrorMessage="1" promptTitle="債権者番号を入力してください。" prompt="債権者番号をお持ちの場合で、登録されている口座に振り込んでよい場合は、こちらに債権者番号を入力してください。" sqref="C38:D38" xr:uid="{00000000-0002-0000-0600-000002000000}"/>
    <dataValidation allowBlank="1" showInputMessage="1" showErrorMessage="1" promptTitle="振込先の銀行口座情報を入力してください。" prompt="債権者番号をお持ちでない場合、持っているが別の口座への振込を希望する場合、持っているかどうか分からない場合等は、こちらに振込先となる銀行口座情報を入力してください。" sqref="C40:E40" xr:uid="{00000000-0002-0000-0600-000003000000}"/>
  </dataValidations>
  <pageMargins left="0.70866141732283472" right="0.70866141732283472" top="0.74803149606299213" bottom="0.74803149606299213" header="0.31496062992125984" footer="0.31496062992125984"/>
  <pageSetup paperSize="9" scale="58"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2051" r:id="rId3" name="Button 3">
              <controlPr defaultSize="0" print="0" autoFill="0" autoPict="0">
                <anchor moveWithCells="1" sizeWithCells="1">
                  <from>
                    <xdr:col>1</xdr:col>
                    <xdr:colOff>95250</xdr:colOff>
                    <xdr:row>5</xdr:row>
                    <xdr:rowOff>200025</xdr:rowOff>
                  </from>
                  <to>
                    <xdr:col>3</xdr:col>
                    <xdr:colOff>66675</xdr:colOff>
                    <xdr:row>8</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別表</vt:lpstr>
      <vt:lpstr>支給申請書</vt:lpstr>
      <vt:lpstr>記入例 </vt:lpstr>
      <vt:lpstr>支給申請書 (施術所用)</vt:lpstr>
      <vt:lpstr>記入例 (施術所用)</vt:lpstr>
      <vt:lpstr>FAQ</vt:lpstr>
      <vt:lpstr>記入例×</vt:lpstr>
      <vt:lpstr>'記入例 '!Print_Area</vt:lpstr>
      <vt:lpstr>'記入例 (施術所用)'!Print_Area</vt:lpstr>
      <vt:lpstr>記入例×!Print_Area</vt:lpstr>
      <vt:lpstr>支給申請書!Print_Area</vt:lpstr>
      <vt:lpstr>'支給申請書 (施術所用)'!Print_Area</vt:lpstr>
      <vt:lpstr>別表!Print_Area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2022-12-20T00:30:20Z</dcterms:created>
  <dcterms:modified xsi:type="dcterms:W3CDTF">2025-07-29T06:15:48Z</dcterms:modified>
</cp:coreProperties>
</file>